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5480" windowHeight="7110" activeTab="0"/>
  </bookViews>
  <sheets>
    <sheet name="форма 5f " sheetId="1" r:id="rId1"/>
  </sheets>
  <definedNames>
    <definedName name="_xlnm.Print_Titles" localSheetId="0">'форма 5f '!$A:$P,'форма 5f '!$5:$5</definedName>
  </definedNames>
  <calcPr fullCalcOnLoad="1"/>
</workbook>
</file>

<file path=xl/sharedStrings.xml><?xml version="1.0" encoding="utf-8"?>
<sst xmlns="http://schemas.openxmlformats.org/spreadsheetml/2006/main" count="547" uniqueCount="53">
  <si>
    <t>тыс.руб. (с одним знаком после запятой)</t>
  </si>
  <si>
    <r>
      <rPr>
        <u val="single"/>
        <sz val="11"/>
        <rFont val="Arial Cyr"/>
        <family val="0"/>
      </rPr>
      <t>Справочно:</t>
    </r>
    <r>
      <rPr>
        <sz val="11"/>
        <rFont val="Arial Cyr"/>
        <family val="2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</si>
  <si>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</si>
  <si>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</si>
  <si>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</si>
  <si>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</si>
  <si>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</si>
  <si>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</si>
  <si>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</si>
  <si>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</si>
  <si>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</si>
  <si>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</si>
  <si>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</si>
  <si>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</si>
  <si>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</si>
  <si>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</si>
  <si>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family val="0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</si>
  <si>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</si>
  <si>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</si>
  <si>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</si>
  <si>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</si>
  <si>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</si>
  <si>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r>
      <t xml:space="preserve">Общеобразовательные учреждения </t>
    </r>
    <r>
      <rPr>
        <sz val="11"/>
        <rFont val="Arial Cyr"/>
        <family val="0"/>
      </rPr>
      <t>(без учета денежного вознаграждения за классное руководство)</t>
    </r>
  </si>
  <si>
    <t>казенные</t>
  </si>
  <si>
    <t>Выплата денежного вознаграждения за выполнение функций классного руководителя педагогическим работникам общеобразовательных школ, школ-интернатов, специальных (коррекционных) образовательных учреждений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</si>
  <si>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family val="0"/>
      </rPr>
      <t>(без учета денежного вознаграждения за классное руководство)- казенные</t>
    </r>
  </si>
  <si>
    <t>Учреждения социального обслуживания</t>
  </si>
  <si>
    <t>Учреждения здравоохранения</t>
  </si>
  <si>
    <r>
      <t xml:space="preserve">Специальные (коррекционные) образовательные учреждения </t>
    </r>
    <r>
      <rPr>
        <sz val="11"/>
        <rFont val="Arial Cyr"/>
        <family val="0"/>
      </rPr>
      <t xml:space="preserve">(без учета денежного вознаграждения за классное руководство) - </t>
    </r>
    <r>
      <rPr>
        <b/>
        <sz val="11"/>
        <rFont val="Arial Cyr"/>
        <family val="0"/>
      </rPr>
      <t>казенные</t>
    </r>
  </si>
  <si>
    <t>Дома ребенка (казенные)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</si>
  <si>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family val="0"/>
      </rPr>
      <t>в том числе:</t>
    </r>
  </si>
  <si>
    <t>итого</t>
  </si>
  <si>
    <t>органы местного самоуправления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</si>
  <si>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</si>
  <si>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</si>
  <si>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</rPr>
      <t xml:space="preserve"> в том числе</t>
    </r>
  </si>
  <si>
    <t>х</t>
  </si>
  <si>
    <r>
      <t xml:space="preserve">Общеобразовательные учреждения </t>
    </r>
    <r>
      <rPr>
        <sz val="11"/>
        <color indexed="36"/>
        <rFont val="Arial Cyr"/>
        <family val="2"/>
      </rPr>
      <t>(без учета денежного вознаграждения за классное руководство)</t>
    </r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</si>
  <si>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</si>
  <si>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Специальные (коррекционные) образовательные учреждения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</si>
  <si>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</rPr>
      <t>в том числе:</t>
    </r>
  </si>
  <si>
    <t>Обеспечение предоставления гражданам субсидий на оплату жилого помещения и коммунальных услуг (органы местного самоуправления)</t>
  </si>
  <si>
    <t>Обеспечение осуществления органами местного самоуправления гос. полномочий по соц. поддержке детей-сирот (органы местного самоуправления)</t>
  </si>
  <si>
    <t>Обеспечение осуществления  отдельных государственных полномочий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</si>
  <si>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</si>
  <si>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</si>
  <si>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</si>
  <si>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</si>
  <si>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</si>
  <si>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наличными денежными средствами получателей средств бюджета УР, находящихся на территории муниципальных районов, городских округов (органы местного самоуправления)</t>
  </si>
  <si>
    <t>Учреждения дошкольного образования</t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</si>
  <si>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________Г. Воткинск__________ муниципального района (городского округа)</t>
  </si>
  <si>
    <t>по состоянию на 1 _______января________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</si>
</sst>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2"/>
    </font>
    <font>
      <u val="single"/>
      <sz val="11"/>
      <name val="Arial Cyr"/>
      <family val="0"/>
    </font>
    <font>
      <b/>
      <sz val="11"/>
      <name val="Arial Cyr"/>
      <family val="2"/>
    </font>
    <font>
      <b/>
      <sz val="11"/>
      <color indexed="36"/>
      <name val="Arial Cyr"/>
      <family val="2"/>
    </font>
    <font>
      <sz val="10"/>
      <color indexed="36"/>
      <name val="Arial Cyr"/>
      <family val="2"/>
    </font>
    <font>
      <sz val="11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Arial Cyr"/>
      <family val="2"/>
    </font>
    <font>
      <b/>
      <sz val="12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1"/>
      <color rgb="FF7030A0"/>
      <name val="Arial Cyr"/>
      <family val="2"/>
    </font>
    <font>
      <sz val="12"/>
      <color rgb="FF7030A0"/>
      <name val="Arial Cyr"/>
      <family val="2"/>
    </font>
    <font>
      <b/>
      <sz val="12"/>
      <color rgb="FF7030A0"/>
      <name val="Arial Cyr"/>
      <family val="2"/>
    </font>
    <font>
      <b/>
      <sz val="11"/>
      <color rgb="FF7030A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Continuous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/>
    </xf>
    <xf numFmtId="164" fontId="49" fillId="0" borderId="13" xfId="0" applyNumberFormat="1" applyFont="1" applyBorder="1" applyAlignment="1" applyProtection="1">
      <alignment horizontal="center" vertical="center" wrapText="1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" fontId="2" fillId="0" borderId="13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/>
    </xf>
    <xf numFmtId="1" fontId="48" fillId="0" borderId="13" xfId="0" applyNumberFormat="1" applyFont="1" applyBorder="1" applyAlignment="1" applyProtection="1">
      <alignment horizontal="center"/>
      <protection locked="0"/>
    </xf>
    <xf numFmtId="1" fontId="48" fillId="0" borderId="13" xfId="0" applyNumberFormat="1" applyFont="1" applyBorder="1" applyAlignment="1" applyProtection="1">
      <alignment horizontal="center"/>
      <protection/>
    </xf>
    <xf numFmtId="1" fontId="48" fillId="0" borderId="13" xfId="0" applyNumberFormat="1" applyFont="1" applyFill="1" applyBorder="1" applyAlignment="1" applyProtection="1">
      <alignment horizontal="center"/>
      <protection locked="0"/>
    </xf>
    <xf numFmtId="1" fontId="48" fillId="0" borderId="13" xfId="0" applyNumberFormat="1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 locked="0"/>
    </xf>
    <xf numFmtId="164" fontId="48" fillId="0" borderId="13" xfId="0" applyNumberFormat="1" applyFont="1" applyBorder="1" applyAlignment="1" applyProtection="1">
      <alignment horizontal="center"/>
      <protection locked="0"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75" zoomScaleNormal="75" zoomScalePageLayoutView="0" workbookViewId="0" topLeftCell="A1">
      <pane xSplit="2" ySplit="5" topLeftCell="G2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99" sqref="P299"/>
    </sheetView>
  </sheetViews>
  <sheetFormatPr defaultColWidth="9.00390625" defaultRowHeight="12.75"/>
  <cols>
    <col min="1" max="1" width="53.25390625" style="0" customWidth="1"/>
    <col min="2" max="2" width="12.625" style="0" customWidth="1"/>
    <col min="3" max="3" width="13.625" style="0" customWidth="1"/>
    <col min="4" max="4" width="10.625" style="0" customWidth="1"/>
    <col min="5" max="5" width="11.875" style="0" customWidth="1"/>
    <col min="6" max="6" width="10.75390625" style="0" customWidth="1"/>
    <col min="7" max="7" width="12.875" style="55" customWidth="1"/>
    <col min="8" max="8" width="11.875" style="0" customWidth="1"/>
    <col min="9" max="9" width="12.875" style="0" customWidth="1"/>
    <col min="10" max="10" width="13.125" style="0" customWidth="1"/>
    <col min="11" max="11" width="11.25390625" style="0" customWidth="1"/>
    <col min="12" max="12" width="10.75390625" style="0" customWidth="1"/>
    <col min="13" max="13" width="10.875" style="0" customWidth="1"/>
    <col min="14" max="14" width="12.00390625" style="0" customWidth="1"/>
    <col min="15" max="15" width="11.625" style="0" customWidth="1"/>
    <col min="16" max="16" width="13.375" style="0" customWidth="1"/>
  </cols>
  <sheetData>
    <row r="1" spans="1:17" ht="12.75" customHeight="1">
      <c r="A1" s="4"/>
      <c r="B1" s="4"/>
      <c r="C1" s="4"/>
      <c r="D1" s="4"/>
      <c r="E1" s="4"/>
      <c r="F1" s="4"/>
      <c r="G1" s="40"/>
      <c r="H1" s="4"/>
      <c r="I1" s="4"/>
      <c r="J1" s="4"/>
      <c r="K1" s="4"/>
      <c r="L1" s="4"/>
      <c r="M1" s="4"/>
      <c r="N1" s="4"/>
      <c r="O1" s="78"/>
      <c r="P1" s="78"/>
      <c r="Q1" s="4"/>
    </row>
    <row r="2" spans="1:17" ht="36" customHeight="1">
      <c r="A2" s="5" t="s">
        <v>51</v>
      </c>
      <c r="B2" s="5"/>
      <c r="C2" s="5"/>
      <c r="D2" s="5"/>
      <c r="E2" s="5"/>
      <c r="F2" s="5"/>
      <c r="G2" s="41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5.75">
      <c r="A3" s="5" t="s">
        <v>52</v>
      </c>
      <c r="B3" s="5"/>
      <c r="C3" s="5"/>
      <c r="D3" s="5"/>
      <c r="E3" s="5"/>
      <c r="F3" s="5"/>
      <c r="G3" s="41"/>
      <c r="H3" s="5"/>
      <c r="I3" s="5"/>
      <c r="J3" s="5"/>
      <c r="K3" s="5"/>
      <c r="L3" s="5"/>
      <c r="M3" s="5"/>
      <c r="N3" s="5"/>
      <c r="O3" s="5"/>
      <c r="P3" s="5"/>
      <c r="Q3" s="4"/>
    </row>
    <row r="4" spans="1:17" ht="15.75" thickBot="1">
      <c r="A4" s="6" t="s">
        <v>0</v>
      </c>
      <c r="B4" s="4"/>
      <c r="C4" s="7"/>
      <c r="D4" s="4"/>
      <c r="E4" s="4"/>
      <c r="F4" s="4"/>
      <c r="G4" s="40"/>
      <c r="H4" s="4"/>
      <c r="I4" s="4"/>
      <c r="J4" s="4"/>
      <c r="K4" s="4"/>
      <c r="L4" s="4"/>
      <c r="M4" s="4"/>
      <c r="N4" s="4"/>
      <c r="O4" s="8"/>
      <c r="P4" s="4"/>
      <c r="Q4" s="4"/>
    </row>
    <row r="5" spans="1:17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42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</row>
    <row r="6" spans="1:17" ht="15">
      <c r="A6" s="79" t="s">
        <v>15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4"/>
    </row>
    <row r="7" spans="1:17" ht="15.75">
      <c r="A7" s="80" t="s">
        <v>16</v>
      </c>
      <c r="B7" s="14" t="s">
        <v>17</v>
      </c>
      <c r="C7" s="24">
        <f>C10+C13+C16+C19</f>
        <v>0</v>
      </c>
      <c r="D7" s="24">
        <f aca="true" t="shared" si="0" ref="D7:O8">D10+D13+D16+D19</f>
        <v>58257.3</v>
      </c>
      <c r="E7" s="24">
        <f t="shared" si="0"/>
        <v>61960.9</v>
      </c>
      <c r="F7" s="24">
        <f t="shared" si="0"/>
        <v>60786.50000000001</v>
      </c>
      <c r="G7" s="43">
        <f t="shared" si="0"/>
        <v>60307.6</v>
      </c>
      <c r="H7" s="24">
        <f t="shared" si="0"/>
        <v>88820.3</v>
      </c>
      <c r="I7" s="24">
        <f t="shared" si="0"/>
        <v>69006.59999999999</v>
      </c>
      <c r="J7" s="24">
        <f t="shared" si="0"/>
        <v>38013.8</v>
      </c>
      <c r="K7" s="24">
        <f t="shared" si="0"/>
        <v>42846.3</v>
      </c>
      <c r="L7" s="24">
        <f t="shared" si="0"/>
        <v>59327.1</v>
      </c>
      <c r="M7" s="24">
        <f t="shared" si="0"/>
        <v>58172.7</v>
      </c>
      <c r="N7" s="24">
        <f t="shared" si="0"/>
        <v>61176.6</v>
      </c>
      <c r="O7" s="24">
        <f t="shared" si="0"/>
        <v>73111.2</v>
      </c>
      <c r="P7" s="25">
        <f>SUM(D7:O7)</f>
        <v>731786.8999999999</v>
      </c>
      <c r="Q7" s="4"/>
    </row>
    <row r="8" spans="1:17" ht="15.75">
      <c r="A8" s="80"/>
      <c r="B8" s="14" t="s">
        <v>18</v>
      </c>
      <c r="C8" s="24">
        <f>C11+C14+C17+C20</f>
        <v>0</v>
      </c>
      <c r="D8" s="24">
        <f t="shared" si="0"/>
        <v>18629.5</v>
      </c>
      <c r="E8" s="24">
        <f t="shared" si="0"/>
        <v>18382.4</v>
      </c>
      <c r="F8" s="24">
        <f>F11+F14+F17+F20</f>
        <v>17956.7</v>
      </c>
      <c r="G8" s="43">
        <f t="shared" si="0"/>
        <v>18867</v>
      </c>
      <c r="H8" s="24">
        <f t="shared" si="0"/>
        <v>25500.5</v>
      </c>
      <c r="I8" s="24">
        <f t="shared" si="0"/>
        <v>20827.7</v>
      </c>
      <c r="J8" s="24">
        <f t="shared" si="0"/>
        <v>11543.199999999999</v>
      </c>
      <c r="K8" s="24">
        <f t="shared" si="0"/>
        <v>12667.899999999998</v>
      </c>
      <c r="L8" s="24">
        <f t="shared" si="0"/>
        <v>17120.5</v>
      </c>
      <c r="M8" s="24">
        <f t="shared" si="0"/>
        <v>17456.199999999997</v>
      </c>
      <c r="N8" s="24">
        <f t="shared" si="0"/>
        <v>18262.8</v>
      </c>
      <c r="O8" s="24">
        <f t="shared" si="0"/>
        <v>20863</v>
      </c>
      <c r="P8" s="25">
        <f aca="true" t="shared" si="1" ref="P8:P109">SUM(D8:O8)</f>
        <v>218077.39999999997</v>
      </c>
      <c r="Q8" s="4"/>
    </row>
    <row r="9" spans="1:17" ht="15.75">
      <c r="A9" s="80"/>
      <c r="B9" s="15" t="s">
        <v>14</v>
      </c>
      <c r="C9" s="24">
        <f aca="true" t="shared" si="2" ref="C9:O9">C8+C7</f>
        <v>0</v>
      </c>
      <c r="D9" s="24">
        <f t="shared" si="2"/>
        <v>76886.8</v>
      </c>
      <c r="E9" s="24">
        <f t="shared" si="2"/>
        <v>80343.3</v>
      </c>
      <c r="F9" s="24">
        <f t="shared" si="2"/>
        <v>78743.20000000001</v>
      </c>
      <c r="G9" s="43">
        <f t="shared" si="2"/>
        <v>79174.6</v>
      </c>
      <c r="H9" s="24">
        <f t="shared" si="2"/>
        <v>114320.8</v>
      </c>
      <c r="I9" s="24">
        <f t="shared" si="2"/>
        <v>89834.29999999999</v>
      </c>
      <c r="J9" s="24">
        <f t="shared" si="2"/>
        <v>49557</v>
      </c>
      <c r="K9" s="24">
        <f t="shared" si="2"/>
        <v>55514.2</v>
      </c>
      <c r="L9" s="24">
        <f t="shared" si="2"/>
        <v>76447.6</v>
      </c>
      <c r="M9" s="24">
        <f t="shared" si="2"/>
        <v>75628.9</v>
      </c>
      <c r="N9" s="24">
        <f t="shared" si="2"/>
        <v>79439.4</v>
      </c>
      <c r="O9" s="24">
        <f t="shared" si="2"/>
        <v>93974.2</v>
      </c>
      <c r="P9" s="25">
        <f t="shared" si="1"/>
        <v>949864.2999999999</v>
      </c>
      <c r="Q9" s="4"/>
    </row>
    <row r="10" spans="1:17" ht="15.75">
      <c r="A10" s="74" t="s">
        <v>19</v>
      </c>
      <c r="B10" s="14" t="s">
        <v>17</v>
      </c>
      <c r="C10" s="24">
        <f>C25+C37+C46+C52+C61+C88+C91+C124+C139+C76</f>
        <v>0</v>
      </c>
      <c r="D10" s="24">
        <f aca="true" t="shared" si="3" ref="D10:O10">D25+D37+D46+D52+D61+D88+D91+D124+D139+D76</f>
        <v>4608.7</v>
      </c>
      <c r="E10" s="24">
        <f t="shared" si="3"/>
        <v>4868.6</v>
      </c>
      <c r="F10" s="24">
        <f t="shared" si="3"/>
        <v>4762.300000000001</v>
      </c>
      <c r="G10" s="43">
        <f t="shared" si="3"/>
        <v>4392.3</v>
      </c>
      <c r="H10" s="24">
        <f t="shared" si="3"/>
        <v>6529.9</v>
      </c>
      <c r="I10" s="24">
        <f t="shared" si="3"/>
        <v>6193</v>
      </c>
      <c r="J10" s="24">
        <f t="shared" si="3"/>
        <v>2594.8</v>
      </c>
      <c r="K10" s="24">
        <f t="shared" si="3"/>
        <v>3684.6000000000004</v>
      </c>
      <c r="L10" s="24">
        <f t="shared" si="3"/>
        <v>4463</v>
      </c>
      <c r="M10" s="24">
        <f t="shared" si="3"/>
        <v>4489.5</v>
      </c>
      <c r="N10" s="24">
        <f t="shared" si="3"/>
        <v>4878.2</v>
      </c>
      <c r="O10" s="24">
        <f t="shared" si="3"/>
        <v>6135.199999999999</v>
      </c>
      <c r="P10" s="25">
        <f t="shared" si="1"/>
        <v>57600.1</v>
      </c>
      <c r="Q10" s="4"/>
    </row>
    <row r="11" spans="1:17" ht="15.75">
      <c r="A11" s="74"/>
      <c r="B11" s="14" t="s">
        <v>18</v>
      </c>
      <c r="C11" s="24">
        <f>C26+C38+C47+C53+C62+C89+C92+C125+C140+C77</f>
        <v>0</v>
      </c>
      <c r="D11" s="24">
        <f aca="true" t="shared" si="4" ref="D11:O11">D26+D38+D47+D53+D62+D89+D92+D125+D140+D77</f>
        <v>1931.6</v>
      </c>
      <c r="E11" s="24">
        <f t="shared" si="4"/>
        <v>990.5999999999999</v>
      </c>
      <c r="F11" s="24">
        <f t="shared" si="4"/>
        <v>1370.3999999999999</v>
      </c>
      <c r="G11" s="43">
        <f t="shared" si="4"/>
        <v>1615.9999999999998</v>
      </c>
      <c r="H11" s="24">
        <f t="shared" si="4"/>
        <v>1695</v>
      </c>
      <c r="I11" s="24">
        <f t="shared" si="4"/>
        <v>1945.1999999999998</v>
      </c>
      <c r="J11" s="24">
        <f t="shared" si="4"/>
        <v>828.5</v>
      </c>
      <c r="K11" s="24">
        <f t="shared" si="4"/>
        <v>977.6000000000001</v>
      </c>
      <c r="L11" s="24">
        <f t="shared" si="4"/>
        <v>1260.7</v>
      </c>
      <c r="M11" s="24">
        <f t="shared" si="4"/>
        <v>1429.1999999999998</v>
      </c>
      <c r="N11" s="24">
        <f t="shared" si="4"/>
        <v>1606.2</v>
      </c>
      <c r="O11" s="24">
        <f t="shared" si="4"/>
        <v>1688.6000000000001</v>
      </c>
      <c r="P11" s="25">
        <f t="shared" si="1"/>
        <v>17339.6</v>
      </c>
      <c r="Q11" s="4"/>
    </row>
    <row r="12" spans="1:17" ht="15.75">
      <c r="A12" s="74"/>
      <c r="B12" s="15" t="s">
        <v>14</v>
      </c>
      <c r="C12" s="24">
        <f>C11+C10</f>
        <v>0</v>
      </c>
      <c r="D12" s="24">
        <f aca="true" t="shared" si="5" ref="D12:O12">D11+D10</f>
        <v>6540.299999999999</v>
      </c>
      <c r="E12" s="24">
        <f t="shared" si="5"/>
        <v>5859.200000000001</v>
      </c>
      <c r="F12" s="24">
        <f t="shared" si="5"/>
        <v>6132.700000000001</v>
      </c>
      <c r="G12" s="43">
        <f t="shared" si="5"/>
        <v>6008.3</v>
      </c>
      <c r="H12" s="24">
        <f t="shared" si="5"/>
        <v>8224.9</v>
      </c>
      <c r="I12" s="24">
        <f t="shared" si="5"/>
        <v>8138.2</v>
      </c>
      <c r="J12" s="24">
        <f t="shared" si="5"/>
        <v>3423.3</v>
      </c>
      <c r="K12" s="24">
        <f t="shared" si="5"/>
        <v>4662.200000000001</v>
      </c>
      <c r="L12" s="24">
        <f t="shared" si="5"/>
        <v>5723.7</v>
      </c>
      <c r="M12" s="24">
        <f t="shared" si="5"/>
        <v>5918.7</v>
      </c>
      <c r="N12" s="24">
        <f t="shared" si="5"/>
        <v>6484.4</v>
      </c>
      <c r="O12" s="24">
        <f t="shared" si="5"/>
        <v>7823.799999999999</v>
      </c>
      <c r="P12" s="25">
        <f t="shared" si="1"/>
        <v>74939.7</v>
      </c>
      <c r="Q12" s="4"/>
    </row>
    <row r="13" spans="1:17" ht="15.75">
      <c r="A13" s="74" t="s">
        <v>20</v>
      </c>
      <c r="B13" s="14" t="s">
        <v>17</v>
      </c>
      <c r="C13" s="24">
        <f>C28+C40+C55+C64+C127+C142+C79</f>
        <v>0</v>
      </c>
      <c r="D13" s="24">
        <f aca="true" t="shared" si="6" ref="D13:O13">D28+D40+D55+D64+D127+D142+D79</f>
        <v>38564.9</v>
      </c>
      <c r="E13" s="24">
        <f t="shared" si="6"/>
        <v>42195.3</v>
      </c>
      <c r="F13" s="24">
        <f t="shared" si="6"/>
        <v>39923.600000000006</v>
      </c>
      <c r="G13" s="43">
        <f t="shared" si="6"/>
        <v>39442.5</v>
      </c>
      <c r="H13" s="24">
        <f t="shared" si="6"/>
        <v>63772.40000000001</v>
      </c>
      <c r="I13" s="24">
        <f t="shared" si="6"/>
        <v>44830.7</v>
      </c>
      <c r="J13" s="24">
        <f t="shared" si="6"/>
        <v>23585.100000000002</v>
      </c>
      <c r="K13" s="24">
        <f t="shared" si="6"/>
        <v>26608.2</v>
      </c>
      <c r="L13" s="24">
        <f t="shared" si="6"/>
        <v>38485.1</v>
      </c>
      <c r="M13" s="24">
        <f t="shared" si="6"/>
        <v>38254.6</v>
      </c>
      <c r="N13" s="24">
        <f t="shared" si="6"/>
        <v>40977.4</v>
      </c>
      <c r="O13" s="24">
        <f t="shared" si="6"/>
        <v>47970.8</v>
      </c>
      <c r="P13" s="25">
        <f t="shared" si="1"/>
        <v>484610.6</v>
      </c>
      <c r="Q13" s="4"/>
    </row>
    <row r="14" spans="1:17" ht="15.75">
      <c r="A14" s="74"/>
      <c r="B14" s="14" t="s">
        <v>18</v>
      </c>
      <c r="C14" s="24">
        <f>C29+C41+C56+C65+C128+C143+C80</f>
        <v>0</v>
      </c>
      <c r="D14" s="24">
        <f aca="true" t="shared" si="7" ref="D14:O14">D29+D41+D56+D65+D128+D143+D80</f>
        <v>12046.900000000001</v>
      </c>
      <c r="E14" s="24">
        <f t="shared" si="7"/>
        <v>12923.6</v>
      </c>
      <c r="F14" s="24">
        <f t="shared" si="7"/>
        <v>11983.5</v>
      </c>
      <c r="G14" s="43">
        <f t="shared" si="7"/>
        <v>12278.4</v>
      </c>
      <c r="H14" s="24">
        <f t="shared" si="7"/>
        <v>18355.1</v>
      </c>
      <c r="I14" s="24">
        <f t="shared" si="7"/>
        <v>13604.5</v>
      </c>
      <c r="J14" s="24">
        <f t="shared" si="7"/>
        <v>7318.5</v>
      </c>
      <c r="K14" s="24">
        <f t="shared" si="7"/>
        <v>8095.7</v>
      </c>
      <c r="L14" s="24">
        <f t="shared" si="7"/>
        <v>11199</v>
      </c>
      <c r="M14" s="24">
        <f t="shared" si="7"/>
        <v>11572.9</v>
      </c>
      <c r="N14" s="24">
        <f t="shared" si="7"/>
        <v>12468.599999999999</v>
      </c>
      <c r="O14" s="24">
        <f t="shared" si="7"/>
        <v>13802.7</v>
      </c>
      <c r="P14" s="25">
        <f t="shared" si="1"/>
        <v>145649.4</v>
      </c>
      <c r="Q14" s="4"/>
    </row>
    <row r="15" spans="1:17" ht="15.75">
      <c r="A15" s="74"/>
      <c r="B15" s="15" t="s">
        <v>14</v>
      </c>
      <c r="C15" s="24">
        <f>C14+C13</f>
        <v>0</v>
      </c>
      <c r="D15" s="24">
        <f aca="true" t="shared" si="8" ref="D15:O15">D14+D13</f>
        <v>50611.8</v>
      </c>
      <c r="E15" s="24">
        <f t="shared" si="8"/>
        <v>55118.9</v>
      </c>
      <c r="F15" s="24">
        <f t="shared" si="8"/>
        <v>51907.100000000006</v>
      </c>
      <c r="G15" s="43">
        <f t="shared" si="8"/>
        <v>51720.9</v>
      </c>
      <c r="H15" s="24">
        <f t="shared" si="8"/>
        <v>82127.5</v>
      </c>
      <c r="I15" s="24">
        <f t="shared" si="8"/>
        <v>58435.2</v>
      </c>
      <c r="J15" s="24">
        <f t="shared" si="8"/>
        <v>30903.600000000002</v>
      </c>
      <c r="K15" s="24">
        <f t="shared" si="8"/>
        <v>34703.9</v>
      </c>
      <c r="L15" s="24">
        <f t="shared" si="8"/>
        <v>49684.1</v>
      </c>
      <c r="M15" s="24">
        <f t="shared" si="8"/>
        <v>49827.5</v>
      </c>
      <c r="N15" s="24">
        <f t="shared" si="8"/>
        <v>53446</v>
      </c>
      <c r="O15" s="24">
        <f t="shared" si="8"/>
        <v>61773.5</v>
      </c>
      <c r="P15" s="25">
        <f t="shared" si="1"/>
        <v>630260</v>
      </c>
      <c r="Q15" s="4"/>
    </row>
    <row r="16" spans="1:17" ht="15.75">
      <c r="A16" s="74" t="s">
        <v>21</v>
      </c>
      <c r="B16" s="14" t="s">
        <v>17</v>
      </c>
      <c r="C16" s="26">
        <f>C31+C43+C67+C130+C145+C82</f>
        <v>0</v>
      </c>
      <c r="D16" s="26">
        <f aca="true" t="shared" si="9" ref="D16:O16">D31+D43+D67+D130+D145+D82</f>
        <v>9139.900000000001</v>
      </c>
      <c r="E16" s="26">
        <f t="shared" si="9"/>
        <v>8970.4</v>
      </c>
      <c r="F16" s="26">
        <f t="shared" si="9"/>
        <v>10029.7</v>
      </c>
      <c r="G16" s="44">
        <f t="shared" si="9"/>
        <v>9194.7</v>
      </c>
      <c r="H16" s="26">
        <f t="shared" si="9"/>
        <v>11789</v>
      </c>
      <c r="I16" s="26">
        <f t="shared" si="9"/>
        <v>11456.699999999999</v>
      </c>
      <c r="J16" s="26">
        <f t="shared" si="9"/>
        <v>5496.200000000001</v>
      </c>
      <c r="K16" s="26">
        <f t="shared" si="9"/>
        <v>6550.799999999999</v>
      </c>
      <c r="L16" s="26">
        <f t="shared" si="9"/>
        <v>9964</v>
      </c>
      <c r="M16" s="26">
        <f t="shared" si="9"/>
        <v>9503.4</v>
      </c>
      <c r="N16" s="26">
        <f t="shared" si="9"/>
        <v>9219.4</v>
      </c>
      <c r="O16" s="26">
        <f t="shared" si="9"/>
        <v>10503.5</v>
      </c>
      <c r="P16" s="25">
        <f t="shared" si="1"/>
        <v>111817.7</v>
      </c>
      <c r="Q16" s="4"/>
    </row>
    <row r="17" spans="1:17" ht="15.75">
      <c r="A17" s="74"/>
      <c r="B17" s="14" t="s">
        <v>18</v>
      </c>
      <c r="C17" s="24">
        <f>C32+C44+C68+C131+C146+C83</f>
        <v>0</v>
      </c>
      <c r="D17" s="24">
        <f aca="true" t="shared" si="10" ref="D17:O17">D32+D44+D68+D131+D146+D83</f>
        <v>2879.2000000000003</v>
      </c>
      <c r="E17" s="24">
        <f t="shared" si="10"/>
        <v>2629.2</v>
      </c>
      <c r="F17" s="24">
        <f t="shared" si="10"/>
        <v>2935.1000000000004</v>
      </c>
      <c r="G17" s="43">
        <f t="shared" si="10"/>
        <v>2809</v>
      </c>
      <c r="H17" s="24">
        <f t="shared" si="10"/>
        <v>3528.5</v>
      </c>
      <c r="I17" s="24">
        <f t="shared" si="10"/>
        <v>3464.6</v>
      </c>
      <c r="J17" s="24">
        <f t="shared" si="10"/>
        <v>1690.3999999999999</v>
      </c>
      <c r="K17" s="24">
        <f t="shared" si="10"/>
        <v>1945.3</v>
      </c>
      <c r="L17" s="24">
        <f t="shared" si="10"/>
        <v>2966.6000000000004</v>
      </c>
      <c r="M17" s="24">
        <f t="shared" si="10"/>
        <v>2756.1000000000004</v>
      </c>
      <c r="N17" s="24">
        <f t="shared" si="10"/>
        <v>2740.8</v>
      </c>
      <c r="O17" s="24">
        <f t="shared" si="10"/>
        <v>3083.2</v>
      </c>
      <c r="P17" s="25">
        <f t="shared" si="1"/>
        <v>33428</v>
      </c>
      <c r="Q17" s="4"/>
    </row>
    <row r="18" spans="1:17" ht="15.75">
      <c r="A18" s="74"/>
      <c r="B18" s="15" t="s">
        <v>14</v>
      </c>
      <c r="C18" s="24">
        <f>C17+C16</f>
        <v>0</v>
      </c>
      <c r="D18" s="24">
        <f aca="true" t="shared" si="11" ref="D18:O18">D17+D16</f>
        <v>12019.100000000002</v>
      </c>
      <c r="E18" s="24">
        <f t="shared" si="11"/>
        <v>11599.599999999999</v>
      </c>
      <c r="F18" s="24">
        <f t="shared" si="11"/>
        <v>12964.800000000001</v>
      </c>
      <c r="G18" s="43">
        <f t="shared" si="11"/>
        <v>12003.7</v>
      </c>
      <c r="H18" s="24">
        <f t="shared" si="11"/>
        <v>15317.5</v>
      </c>
      <c r="I18" s="24">
        <f t="shared" si="11"/>
        <v>14921.3</v>
      </c>
      <c r="J18" s="24">
        <f t="shared" si="11"/>
        <v>7186.6</v>
      </c>
      <c r="K18" s="24">
        <f t="shared" si="11"/>
        <v>8496.099999999999</v>
      </c>
      <c r="L18" s="24">
        <f t="shared" si="11"/>
        <v>12930.6</v>
      </c>
      <c r="M18" s="24">
        <f t="shared" si="11"/>
        <v>12259.5</v>
      </c>
      <c r="N18" s="24">
        <f t="shared" si="11"/>
        <v>11960.2</v>
      </c>
      <c r="O18" s="24">
        <f t="shared" si="11"/>
        <v>13586.7</v>
      </c>
      <c r="P18" s="25">
        <f t="shared" si="1"/>
        <v>145245.70000000004</v>
      </c>
      <c r="Q18" s="4"/>
    </row>
    <row r="19" spans="1:17" ht="15.75">
      <c r="A19" s="74" t="s">
        <v>32</v>
      </c>
      <c r="B19" s="14" t="s">
        <v>17</v>
      </c>
      <c r="C19" s="24">
        <f>C70+C94+C97+C100+C103+C106+C109+C112+C115+C118+C133+C148+C85</f>
        <v>0</v>
      </c>
      <c r="D19" s="24">
        <f aca="true" t="shared" si="12" ref="D19:O19">D70+D94+D97+D100+D103+D106+D109+D112+D115+D118+D133+D148+D85</f>
        <v>5943.799999999999</v>
      </c>
      <c r="E19" s="24">
        <f t="shared" si="12"/>
        <v>5926.599999999999</v>
      </c>
      <c r="F19" s="24">
        <f t="shared" si="12"/>
        <v>6070.900000000001</v>
      </c>
      <c r="G19" s="43">
        <f t="shared" si="12"/>
        <v>7278.099999999999</v>
      </c>
      <c r="H19" s="24">
        <f t="shared" si="12"/>
        <v>6729</v>
      </c>
      <c r="I19" s="24">
        <f t="shared" si="12"/>
        <v>6526.2</v>
      </c>
      <c r="J19" s="24">
        <f t="shared" si="12"/>
        <v>6337.7</v>
      </c>
      <c r="K19" s="24">
        <f t="shared" si="12"/>
        <v>6002.700000000001</v>
      </c>
      <c r="L19" s="24">
        <f t="shared" si="12"/>
        <v>6415</v>
      </c>
      <c r="M19" s="24">
        <f t="shared" si="12"/>
        <v>5925.2</v>
      </c>
      <c r="N19" s="24">
        <f t="shared" si="12"/>
        <v>6101.6</v>
      </c>
      <c r="O19" s="24">
        <f t="shared" si="12"/>
        <v>8501.7</v>
      </c>
      <c r="P19" s="25">
        <f t="shared" si="1"/>
        <v>77758.5</v>
      </c>
      <c r="Q19" s="4"/>
    </row>
    <row r="20" spans="1:17" ht="15.75">
      <c r="A20" s="74"/>
      <c r="B20" s="14" t="s">
        <v>18</v>
      </c>
      <c r="C20" s="24">
        <f>C71+C95+C98+C101+C104+C107+C110+C113+C116+C119+C134+C149+C86</f>
        <v>0</v>
      </c>
      <c r="D20" s="24">
        <f aca="true" t="shared" si="13" ref="D20:O20">D71+D95+D98+D101+D104+D107+D110+D113+D116+D119+D134+D149+D86</f>
        <v>1771.8</v>
      </c>
      <c r="E20" s="24">
        <f t="shared" si="13"/>
        <v>1839.0000000000002</v>
      </c>
      <c r="F20" s="24">
        <f t="shared" si="13"/>
        <v>1667.7</v>
      </c>
      <c r="G20" s="43">
        <f t="shared" si="13"/>
        <v>2163.6</v>
      </c>
      <c r="H20" s="24">
        <f t="shared" si="13"/>
        <v>1921.9</v>
      </c>
      <c r="I20" s="24">
        <f t="shared" si="13"/>
        <v>1813.4</v>
      </c>
      <c r="J20" s="24">
        <f t="shared" si="13"/>
        <v>1705.8</v>
      </c>
      <c r="K20" s="24">
        <f t="shared" si="13"/>
        <v>1649.3000000000002</v>
      </c>
      <c r="L20" s="24">
        <f t="shared" si="13"/>
        <v>1694.2</v>
      </c>
      <c r="M20" s="24">
        <f t="shared" si="13"/>
        <v>1698</v>
      </c>
      <c r="N20" s="24">
        <f t="shared" si="13"/>
        <v>1447.2</v>
      </c>
      <c r="O20" s="24">
        <f t="shared" si="13"/>
        <v>2288.5</v>
      </c>
      <c r="P20" s="25">
        <f t="shared" si="1"/>
        <v>21660.4</v>
      </c>
      <c r="Q20" s="4"/>
    </row>
    <row r="21" spans="1:17" ht="15.75">
      <c r="A21" s="74"/>
      <c r="B21" s="15" t="s">
        <v>14</v>
      </c>
      <c r="C21" s="24">
        <f>C20+C19</f>
        <v>0</v>
      </c>
      <c r="D21" s="24">
        <f aca="true" t="shared" si="14" ref="D21:O21">D20+D19</f>
        <v>7715.599999999999</v>
      </c>
      <c r="E21" s="24">
        <f t="shared" si="14"/>
        <v>7765.599999999999</v>
      </c>
      <c r="F21" s="24">
        <f t="shared" si="14"/>
        <v>7738.6</v>
      </c>
      <c r="G21" s="43">
        <f t="shared" si="14"/>
        <v>9441.699999999999</v>
      </c>
      <c r="H21" s="24">
        <f t="shared" si="14"/>
        <v>8650.9</v>
      </c>
      <c r="I21" s="24">
        <f t="shared" si="14"/>
        <v>8339.6</v>
      </c>
      <c r="J21" s="24">
        <f t="shared" si="14"/>
        <v>8043.5</v>
      </c>
      <c r="K21" s="24">
        <f t="shared" si="14"/>
        <v>7652.000000000001</v>
      </c>
      <c r="L21" s="24">
        <f t="shared" si="14"/>
        <v>8109.2</v>
      </c>
      <c r="M21" s="24">
        <f t="shared" si="14"/>
        <v>7623.2</v>
      </c>
      <c r="N21" s="24">
        <f t="shared" si="14"/>
        <v>7548.8</v>
      </c>
      <c r="O21" s="24">
        <f t="shared" si="14"/>
        <v>10790.2</v>
      </c>
      <c r="P21" s="25">
        <f t="shared" si="1"/>
        <v>99418.9</v>
      </c>
      <c r="Q21" s="4"/>
    </row>
    <row r="22" spans="1:17" ht="15.75">
      <c r="A22" s="74" t="s">
        <v>22</v>
      </c>
      <c r="B22" s="14" t="s">
        <v>17</v>
      </c>
      <c r="C22" s="27">
        <f>C25+C28+C31</f>
        <v>0</v>
      </c>
      <c r="D22" s="27">
        <f aca="true" t="shared" si="15" ref="D22:O23">D25+D28+D31</f>
        <v>18464.5</v>
      </c>
      <c r="E22" s="27">
        <f t="shared" si="15"/>
        <v>19834.9</v>
      </c>
      <c r="F22" s="27">
        <f t="shared" si="15"/>
        <v>18700.2</v>
      </c>
      <c r="G22" s="45">
        <f t="shared" si="15"/>
        <v>18827.7</v>
      </c>
      <c r="H22" s="27">
        <f t="shared" si="15"/>
        <v>37029.3</v>
      </c>
      <c r="I22" s="27">
        <f t="shared" si="15"/>
        <v>22014.9</v>
      </c>
      <c r="J22" s="27">
        <f t="shared" si="15"/>
        <v>4806.5</v>
      </c>
      <c r="K22" s="27">
        <f t="shared" si="15"/>
        <v>10789.8</v>
      </c>
      <c r="L22" s="27">
        <f t="shared" si="15"/>
        <v>18878.9</v>
      </c>
      <c r="M22" s="27">
        <f t="shared" si="15"/>
        <v>18545.3</v>
      </c>
      <c r="N22" s="27">
        <f t="shared" si="15"/>
        <v>20053.4</v>
      </c>
      <c r="O22" s="27">
        <f t="shared" si="15"/>
        <v>22021.5</v>
      </c>
      <c r="P22" s="25">
        <f t="shared" si="1"/>
        <v>229966.89999999997</v>
      </c>
      <c r="Q22" s="4"/>
    </row>
    <row r="23" spans="1:17" ht="15.75">
      <c r="A23" s="74"/>
      <c r="B23" s="14" t="s">
        <v>18</v>
      </c>
      <c r="C23" s="27">
        <f>C26+C29+C32</f>
        <v>0</v>
      </c>
      <c r="D23" s="27">
        <f t="shared" si="15"/>
        <v>5703.1</v>
      </c>
      <c r="E23" s="27">
        <f t="shared" si="15"/>
        <v>5816.6</v>
      </c>
      <c r="F23" s="27">
        <f t="shared" si="15"/>
        <v>5641.8</v>
      </c>
      <c r="G23" s="45">
        <f t="shared" si="15"/>
        <v>5746.7</v>
      </c>
      <c r="H23" s="27">
        <f t="shared" si="15"/>
        <v>10982.3</v>
      </c>
      <c r="I23" s="27">
        <f t="shared" si="15"/>
        <v>6645.1</v>
      </c>
      <c r="J23" s="27">
        <f t="shared" si="15"/>
        <v>1659.6</v>
      </c>
      <c r="K23" s="27">
        <f t="shared" si="15"/>
        <v>3400.5</v>
      </c>
      <c r="L23" s="27">
        <f t="shared" si="15"/>
        <v>5246.6</v>
      </c>
      <c r="M23" s="27">
        <f t="shared" si="15"/>
        <v>5590.5</v>
      </c>
      <c r="N23" s="27">
        <f t="shared" si="15"/>
        <v>6100.4</v>
      </c>
      <c r="O23" s="27">
        <f t="shared" si="15"/>
        <v>6355.7</v>
      </c>
      <c r="P23" s="25">
        <f t="shared" si="1"/>
        <v>68888.9</v>
      </c>
      <c r="Q23" s="4"/>
    </row>
    <row r="24" spans="1:17" ht="17.25" customHeight="1">
      <c r="A24" s="74"/>
      <c r="B24" s="15" t="s">
        <v>14</v>
      </c>
      <c r="C24" s="27">
        <f aca="true" t="shared" si="16" ref="C24:O24">C23+C22</f>
        <v>0</v>
      </c>
      <c r="D24" s="27">
        <f t="shared" si="16"/>
        <v>24167.6</v>
      </c>
      <c r="E24" s="27">
        <f t="shared" si="16"/>
        <v>25651.5</v>
      </c>
      <c r="F24" s="27">
        <f t="shared" si="16"/>
        <v>24342</v>
      </c>
      <c r="G24" s="45">
        <f t="shared" si="16"/>
        <v>24574.4</v>
      </c>
      <c r="H24" s="27">
        <f t="shared" si="16"/>
        <v>48011.600000000006</v>
      </c>
      <c r="I24" s="27">
        <f t="shared" si="16"/>
        <v>28660</v>
      </c>
      <c r="J24" s="27">
        <f t="shared" si="16"/>
        <v>6466.1</v>
      </c>
      <c r="K24" s="27">
        <f t="shared" si="16"/>
        <v>14190.3</v>
      </c>
      <c r="L24" s="27">
        <f t="shared" si="16"/>
        <v>24125.5</v>
      </c>
      <c r="M24" s="27">
        <f t="shared" si="16"/>
        <v>24135.8</v>
      </c>
      <c r="N24" s="27">
        <f t="shared" si="16"/>
        <v>26153.800000000003</v>
      </c>
      <c r="O24" s="27">
        <f t="shared" si="16"/>
        <v>28377.2</v>
      </c>
      <c r="P24" s="25">
        <f t="shared" si="1"/>
        <v>298855.8</v>
      </c>
      <c r="Q24" s="4"/>
    </row>
    <row r="25" spans="1:17" ht="17.25" customHeight="1">
      <c r="A25" s="70" t="s">
        <v>23</v>
      </c>
      <c r="B25" s="14" t="s">
        <v>17</v>
      </c>
      <c r="C25" s="16">
        <v>0</v>
      </c>
      <c r="D25" s="16">
        <v>0</v>
      </c>
      <c r="E25" s="16">
        <v>0</v>
      </c>
      <c r="F25" s="16">
        <v>0</v>
      </c>
      <c r="G25" s="57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25">
        <f t="shared" si="1"/>
        <v>0</v>
      </c>
      <c r="Q25" s="4"/>
    </row>
    <row r="26" spans="1:17" ht="17.25" customHeight="1">
      <c r="A26" s="70"/>
      <c r="B26" s="14" t="s">
        <v>18</v>
      </c>
      <c r="C26" s="16">
        <v>0</v>
      </c>
      <c r="D26" s="16">
        <v>0</v>
      </c>
      <c r="E26" s="16">
        <v>0</v>
      </c>
      <c r="F26" s="16">
        <v>0</v>
      </c>
      <c r="G26" s="57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5">
        <f t="shared" si="1"/>
        <v>0</v>
      </c>
      <c r="Q26" s="4"/>
    </row>
    <row r="27" spans="1:17" ht="17.25" customHeight="1">
      <c r="A27" s="70"/>
      <c r="B27" s="15" t="s">
        <v>14</v>
      </c>
      <c r="C27" s="27">
        <f>C26+C25</f>
        <v>0</v>
      </c>
      <c r="D27" s="27">
        <f aca="true" t="shared" si="17" ref="D27:O27">D26+D25</f>
        <v>0</v>
      </c>
      <c r="E27" s="27">
        <f t="shared" si="17"/>
        <v>0</v>
      </c>
      <c r="F27" s="27">
        <f t="shared" si="17"/>
        <v>0</v>
      </c>
      <c r="G27" s="56">
        <f t="shared" si="17"/>
        <v>0</v>
      </c>
      <c r="H27" s="27">
        <f t="shared" si="17"/>
        <v>0</v>
      </c>
      <c r="I27" s="27">
        <f t="shared" si="17"/>
        <v>0</v>
      </c>
      <c r="J27" s="27">
        <f t="shared" si="17"/>
        <v>0</v>
      </c>
      <c r="K27" s="27">
        <f t="shared" si="17"/>
        <v>0</v>
      </c>
      <c r="L27" s="27">
        <f t="shared" si="17"/>
        <v>0</v>
      </c>
      <c r="M27" s="27">
        <f t="shared" si="17"/>
        <v>0</v>
      </c>
      <c r="N27" s="27">
        <f t="shared" si="17"/>
        <v>0</v>
      </c>
      <c r="O27" s="27">
        <f t="shared" si="17"/>
        <v>0</v>
      </c>
      <c r="P27" s="25">
        <f t="shared" si="1"/>
        <v>0</v>
      </c>
      <c r="Q27" s="4"/>
    </row>
    <row r="28" spans="1:17" ht="17.25" customHeight="1">
      <c r="A28" s="70" t="s">
        <v>20</v>
      </c>
      <c r="B28" s="14" t="s">
        <v>17</v>
      </c>
      <c r="C28" s="16">
        <v>0</v>
      </c>
      <c r="D28" s="16">
        <v>18464.5</v>
      </c>
      <c r="E28" s="16">
        <v>19834.9</v>
      </c>
      <c r="F28" s="16">
        <v>18700.2</v>
      </c>
      <c r="G28" s="46">
        <v>18827.7</v>
      </c>
      <c r="H28" s="16">
        <v>37029.3</v>
      </c>
      <c r="I28" s="16">
        <v>22014.9</v>
      </c>
      <c r="J28" s="16">
        <v>4806.5</v>
      </c>
      <c r="K28" s="16">
        <v>10789.8</v>
      </c>
      <c r="L28" s="16">
        <v>18878.9</v>
      </c>
      <c r="M28" s="16">
        <v>18545.3</v>
      </c>
      <c r="N28" s="16">
        <v>20053.4</v>
      </c>
      <c r="O28" s="16">
        <v>22021.5</v>
      </c>
      <c r="P28" s="25">
        <f t="shared" si="1"/>
        <v>229966.89999999997</v>
      </c>
      <c r="Q28" s="4"/>
    </row>
    <row r="29" spans="1:17" ht="17.25" customHeight="1">
      <c r="A29" s="70"/>
      <c r="B29" s="14" t="s">
        <v>18</v>
      </c>
      <c r="C29" s="16">
        <v>0</v>
      </c>
      <c r="D29" s="16">
        <v>5703.1</v>
      </c>
      <c r="E29" s="16">
        <v>5816.6</v>
      </c>
      <c r="F29" s="16">
        <v>5641.8</v>
      </c>
      <c r="G29" s="46">
        <v>5746.7</v>
      </c>
      <c r="H29" s="16">
        <v>10982.3</v>
      </c>
      <c r="I29" s="16">
        <v>6645.1</v>
      </c>
      <c r="J29" s="16">
        <v>1659.6</v>
      </c>
      <c r="K29" s="16">
        <v>3400.5</v>
      </c>
      <c r="L29" s="16">
        <v>5246.6</v>
      </c>
      <c r="M29" s="16">
        <v>5590.5</v>
      </c>
      <c r="N29" s="16">
        <v>6100.4</v>
      </c>
      <c r="O29" s="16">
        <v>6355.7</v>
      </c>
      <c r="P29" s="25">
        <f t="shared" si="1"/>
        <v>68888.9</v>
      </c>
      <c r="Q29" s="4"/>
    </row>
    <row r="30" spans="1:17" ht="17.25" customHeight="1">
      <c r="A30" s="70"/>
      <c r="B30" s="15" t="s">
        <v>14</v>
      </c>
      <c r="C30" s="27">
        <f>C29+C28</f>
        <v>0</v>
      </c>
      <c r="D30" s="27">
        <f aca="true" t="shared" si="18" ref="D30:O30">D29+D28</f>
        <v>24167.6</v>
      </c>
      <c r="E30" s="27">
        <f t="shared" si="18"/>
        <v>25651.5</v>
      </c>
      <c r="F30" s="27">
        <f t="shared" si="18"/>
        <v>24342</v>
      </c>
      <c r="G30" s="45">
        <f t="shared" si="18"/>
        <v>24574.4</v>
      </c>
      <c r="H30" s="27">
        <f t="shared" si="18"/>
        <v>48011.600000000006</v>
      </c>
      <c r="I30" s="27">
        <f t="shared" si="18"/>
        <v>28660</v>
      </c>
      <c r="J30" s="27">
        <f t="shared" si="18"/>
        <v>6466.1</v>
      </c>
      <c r="K30" s="27">
        <f t="shared" si="18"/>
        <v>14190.3</v>
      </c>
      <c r="L30" s="27">
        <f t="shared" si="18"/>
        <v>24125.5</v>
      </c>
      <c r="M30" s="27">
        <f t="shared" si="18"/>
        <v>24135.8</v>
      </c>
      <c r="N30" s="27">
        <f t="shared" si="18"/>
        <v>26153.800000000003</v>
      </c>
      <c r="O30" s="27">
        <f t="shared" si="18"/>
        <v>28377.2</v>
      </c>
      <c r="P30" s="25">
        <f t="shared" si="1"/>
        <v>298855.8</v>
      </c>
      <c r="Q30" s="4"/>
    </row>
    <row r="31" spans="1:17" ht="17.25" customHeight="1">
      <c r="A31" s="70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>
        <v>0</v>
      </c>
      <c r="G31" s="57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25">
        <f t="shared" si="1"/>
        <v>0</v>
      </c>
      <c r="Q31" s="4"/>
    </row>
    <row r="32" spans="1:17" ht="17.25" customHeight="1">
      <c r="A32" s="70"/>
      <c r="B32" s="14" t="s">
        <v>18</v>
      </c>
      <c r="C32" s="16">
        <v>0</v>
      </c>
      <c r="D32" s="16">
        <v>0</v>
      </c>
      <c r="E32" s="16">
        <v>0</v>
      </c>
      <c r="F32" s="16">
        <v>0</v>
      </c>
      <c r="G32" s="57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25">
        <f t="shared" si="1"/>
        <v>0</v>
      </c>
      <c r="Q32" s="4"/>
    </row>
    <row r="33" spans="1:17" ht="17.25" customHeight="1">
      <c r="A33" s="70"/>
      <c r="B33" s="15" t="s">
        <v>14</v>
      </c>
      <c r="C33" s="27">
        <f>C32+C31</f>
        <v>0</v>
      </c>
      <c r="D33" s="27">
        <f aca="true" t="shared" si="19" ref="D33:O33">D32+D31</f>
        <v>0</v>
      </c>
      <c r="E33" s="27">
        <f t="shared" si="19"/>
        <v>0</v>
      </c>
      <c r="F33" s="27">
        <f t="shared" si="19"/>
        <v>0</v>
      </c>
      <c r="G33" s="56">
        <f t="shared" si="19"/>
        <v>0</v>
      </c>
      <c r="H33" s="27">
        <f t="shared" si="19"/>
        <v>0</v>
      </c>
      <c r="I33" s="27">
        <f t="shared" si="19"/>
        <v>0</v>
      </c>
      <c r="J33" s="27">
        <f t="shared" si="19"/>
        <v>0</v>
      </c>
      <c r="K33" s="27">
        <f t="shared" si="19"/>
        <v>0</v>
      </c>
      <c r="L33" s="27">
        <f t="shared" si="19"/>
        <v>0</v>
      </c>
      <c r="M33" s="27">
        <f t="shared" si="19"/>
        <v>0</v>
      </c>
      <c r="N33" s="27">
        <f t="shared" si="19"/>
        <v>0</v>
      </c>
      <c r="O33" s="27">
        <f t="shared" si="19"/>
        <v>0</v>
      </c>
      <c r="P33" s="25">
        <f t="shared" si="1"/>
        <v>0</v>
      </c>
      <c r="Q33" s="4"/>
    </row>
    <row r="34" spans="1:17" ht="17.25" customHeight="1">
      <c r="A34" s="74" t="s">
        <v>24</v>
      </c>
      <c r="B34" s="14" t="s">
        <v>17</v>
      </c>
      <c r="C34" s="27">
        <f>C37+C40+C43</f>
        <v>0</v>
      </c>
      <c r="D34" s="27">
        <f aca="true" t="shared" si="20" ref="D34:O35">D37+D40+D43</f>
        <v>0</v>
      </c>
      <c r="E34" s="27">
        <f t="shared" si="20"/>
        <v>0</v>
      </c>
      <c r="F34" s="27">
        <f t="shared" si="20"/>
        <v>0</v>
      </c>
      <c r="G34" s="56">
        <f t="shared" si="20"/>
        <v>0</v>
      </c>
      <c r="H34" s="27">
        <f t="shared" si="20"/>
        <v>0</v>
      </c>
      <c r="I34" s="27">
        <f t="shared" si="20"/>
        <v>0</v>
      </c>
      <c r="J34" s="27">
        <f t="shared" si="20"/>
        <v>0</v>
      </c>
      <c r="K34" s="27">
        <f t="shared" si="20"/>
        <v>0</v>
      </c>
      <c r="L34" s="27">
        <f t="shared" si="20"/>
        <v>0</v>
      </c>
      <c r="M34" s="27">
        <f t="shared" si="20"/>
        <v>0</v>
      </c>
      <c r="N34" s="27">
        <f t="shared" si="20"/>
        <v>0</v>
      </c>
      <c r="O34" s="27">
        <f t="shared" si="20"/>
        <v>0</v>
      </c>
      <c r="P34" s="25">
        <f t="shared" si="1"/>
        <v>0</v>
      </c>
      <c r="Q34" s="4"/>
    </row>
    <row r="35" spans="1:17" ht="17.25" customHeight="1">
      <c r="A35" s="74"/>
      <c r="B35" s="14" t="s">
        <v>18</v>
      </c>
      <c r="C35" s="27">
        <f>C38+C41+C44</f>
        <v>0</v>
      </c>
      <c r="D35" s="27">
        <f t="shared" si="20"/>
        <v>0</v>
      </c>
      <c r="E35" s="27">
        <f t="shared" si="20"/>
        <v>0</v>
      </c>
      <c r="F35" s="27">
        <f t="shared" si="20"/>
        <v>0</v>
      </c>
      <c r="G35" s="56">
        <f t="shared" si="20"/>
        <v>0</v>
      </c>
      <c r="H35" s="27">
        <f t="shared" si="20"/>
        <v>0</v>
      </c>
      <c r="I35" s="27">
        <f t="shared" si="20"/>
        <v>0</v>
      </c>
      <c r="J35" s="27">
        <f t="shared" si="20"/>
        <v>0</v>
      </c>
      <c r="K35" s="27">
        <f t="shared" si="20"/>
        <v>0</v>
      </c>
      <c r="L35" s="27">
        <f t="shared" si="20"/>
        <v>0</v>
      </c>
      <c r="M35" s="27">
        <f t="shared" si="20"/>
        <v>0</v>
      </c>
      <c r="N35" s="27">
        <f t="shared" si="20"/>
        <v>0</v>
      </c>
      <c r="O35" s="27">
        <f t="shared" si="20"/>
        <v>0</v>
      </c>
      <c r="P35" s="25">
        <f t="shared" si="1"/>
        <v>0</v>
      </c>
      <c r="Q35" s="4"/>
    </row>
    <row r="36" spans="1:17" ht="61.5" customHeight="1">
      <c r="A36" s="74"/>
      <c r="B36" s="15" t="s">
        <v>14</v>
      </c>
      <c r="C36" s="27">
        <f aca="true" t="shared" si="21" ref="C36:O36">C35+C34</f>
        <v>0</v>
      </c>
      <c r="D36" s="27">
        <f t="shared" si="21"/>
        <v>0</v>
      </c>
      <c r="E36" s="27">
        <f t="shared" si="21"/>
        <v>0</v>
      </c>
      <c r="F36" s="27">
        <f t="shared" si="21"/>
        <v>0</v>
      </c>
      <c r="G36" s="56">
        <f t="shared" si="21"/>
        <v>0</v>
      </c>
      <c r="H36" s="27">
        <f t="shared" si="21"/>
        <v>0</v>
      </c>
      <c r="I36" s="27">
        <f t="shared" si="21"/>
        <v>0</v>
      </c>
      <c r="J36" s="27">
        <f t="shared" si="21"/>
        <v>0</v>
      </c>
      <c r="K36" s="27">
        <f t="shared" si="21"/>
        <v>0</v>
      </c>
      <c r="L36" s="27">
        <f t="shared" si="21"/>
        <v>0</v>
      </c>
      <c r="M36" s="27">
        <f t="shared" si="21"/>
        <v>0</v>
      </c>
      <c r="N36" s="27">
        <f t="shared" si="21"/>
        <v>0</v>
      </c>
      <c r="O36" s="27">
        <f t="shared" si="21"/>
        <v>0</v>
      </c>
      <c r="P36" s="25">
        <f t="shared" si="1"/>
        <v>0</v>
      </c>
      <c r="Q36" s="4"/>
    </row>
    <row r="37" spans="1:17" ht="15.75">
      <c r="A37" s="70" t="s">
        <v>23</v>
      </c>
      <c r="B37" s="14" t="s">
        <v>17</v>
      </c>
      <c r="C37" s="16">
        <v>0</v>
      </c>
      <c r="D37" s="16">
        <v>0</v>
      </c>
      <c r="E37" s="16">
        <v>0</v>
      </c>
      <c r="F37" s="16">
        <v>0</v>
      </c>
      <c r="G37" s="57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25">
        <f t="shared" si="1"/>
        <v>0</v>
      </c>
      <c r="Q37" s="4"/>
    </row>
    <row r="38" spans="1:17" ht="15.75">
      <c r="A38" s="70"/>
      <c r="B38" s="14" t="s">
        <v>18</v>
      </c>
      <c r="C38" s="16">
        <v>0</v>
      </c>
      <c r="D38" s="16">
        <v>0</v>
      </c>
      <c r="E38" s="16">
        <v>0</v>
      </c>
      <c r="F38" s="16">
        <v>0</v>
      </c>
      <c r="G38" s="57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25">
        <f t="shared" si="1"/>
        <v>0</v>
      </c>
      <c r="Q38" s="4"/>
    </row>
    <row r="39" spans="1:17" ht="15.75">
      <c r="A39" s="70"/>
      <c r="B39" s="15" t="s">
        <v>14</v>
      </c>
      <c r="C39" s="27">
        <f>C38+C37</f>
        <v>0</v>
      </c>
      <c r="D39" s="27">
        <f aca="true" t="shared" si="22" ref="D39:O39">D38+D37</f>
        <v>0</v>
      </c>
      <c r="E39" s="27">
        <f t="shared" si="22"/>
        <v>0</v>
      </c>
      <c r="F39" s="27">
        <f t="shared" si="22"/>
        <v>0</v>
      </c>
      <c r="G39" s="56">
        <f t="shared" si="22"/>
        <v>0</v>
      </c>
      <c r="H39" s="27">
        <f t="shared" si="22"/>
        <v>0</v>
      </c>
      <c r="I39" s="27">
        <f t="shared" si="22"/>
        <v>0</v>
      </c>
      <c r="J39" s="27">
        <f t="shared" si="22"/>
        <v>0</v>
      </c>
      <c r="K39" s="27">
        <f t="shared" si="22"/>
        <v>0</v>
      </c>
      <c r="L39" s="27">
        <f t="shared" si="22"/>
        <v>0</v>
      </c>
      <c r="M39" s="27">
        <f t="shared" si="22"/>
        <v>0</v>
      </c>
      <c r="N39" s="27">
        <f t="shared" si="22"/>
        <v>0</v>
      </c>
      <c r="O39" s="27">
        <f t="shared" si="22"/>
        <v>0</v>
      </c>
      <c r="P39" s="25">
        <f t="shared" si="1"/>
        <v>0</v>
      </c>
      <c r="Q39" s="4"/>
    </row>
    <row r="40" spans="1:17" ht="15.75">
      <c r="A40" s="70" t="s">
        <v>20</v>
      </c>
      <c r="B40" s="14" t="s">
        <v>17</v>
      </c>
      <c r="C40" s="16">
        <v>0</v>
      </c>
      <c r="D40" s="16">
        <v>0</v>
      </c>
      <c r="E40" s="16">
        <v>0</v>
      </c>
      <c r="F40" s="16">
        <v>0</v>
      </c>
      <c r="G40" s="57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25">
        <f t="shared" si="1"/>
        <v>0</v>
      </c>
      <c r="Q40" s="4"/>
    </row>
    <row r="41" spans="1:17" ht="15.75">
      <c r="A41" s="70"/>
      <c r="B41" s="14" t="s">
        <v>18</v>
      </c>
      <c r="C41" s="16">
        <v>0</v>
      </c>
      <c r="D41" s="16">
        <v>0</v>
      </c>
      <c r="E41" s="16">
        <v>0</v>
      </c>
      <c r="F41" s="16">
        <v>0</v>
      </c>
      <c r="G41" s="57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25">
        <f t="shared" si="1"/>
        <v>0</v>
      </c>
      <c r="Q41" s="4"/>
    </row>
    <row r="42" spans="1:17" ht="15.75">
      <c r="A42" s="70"/>
      <c r="B42" s="15" t="s">
        <v>14</v>
      </c>
      <c r="C42" s="27">
        <f>C41+C40</f>
        <v>0</v>
      </c>
      <c r="D42" s="27">
        <f aca="true" t="shared" si="23" ref="D42:O42">D41+D40</f>
        <v>0</v>
      </c>
      <c r="E42" s="27">
        <f t="shared" si="23"/>
        <v>0</v>
      </c>
      <c r="F42" s="27">
        <f t="shared" si="23"/>
        <v>0</v>
      </c>
      <c r="G42" s="56">
        <f t="shared" si="23"/>
        <v>0</v>
      </c>
      <c r="H42" s="27">
        <f t="shared" si="23"/>
        <v>0</v>
      </c>
      <c r="I42" s="27">
        <f t="shared" si="23"/>
        <v>0</v>
      </c>
      <c r="J42" s="27">
        <f t="shared" si="23"/>
        <v>0</v>
      </c>
      <c r="K42" s="27">
        <f t="shared" si="23"/>
        <v>0</v>
      </c>
      <c r="L42" s="27">
        <f t="shared" si="23"/>
        <v>0</v>
      </c>
      <c r="M42" s="27">
        <f t="shared" si="23"/>
        <v>0</v>
      </c>
      <c r="N42" s="27">
        <f t="shared" si="23"/>
        <v>0</v>
      </c>
      <c r="O42" s="27">
        <f t="shared" si="23"/>
        <v>0</v>
      </c>
      <c r="P42" s="25">
        <f t="shared" si="1"/>
        <v>0</v>
      </c>
      <c r="Q42" s="4"/>
    </row>
    <row r="43" spans="1:17" ht="15.75">
      <c r="A43" s="70" t="s">
        <v>21</v>
      </c>
      <c r="B43" s="14" t="s">
        <v>17</v>
      </c>
      <c r="C43" s="16">
        <v>0</v>
      </c>
      <c r="D43" s="16">
        <v>0</v>
      </c>
      <c r="E43" s="16">
        <v>0</v>
      </c>
      <c r="F43" s="16">
        <v>0</v>
      </c>
      <c r="G43" s="57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25">
        <f t="shared" si="1"/>
        <v>0</v>
      </c>
      <c r="Q43" s="4"/>
    </row>
    <row r="44" spans="1:17" ht="15.75">
      <c r="A44" s="70"/>
      <c r="B44" s="14" t="s">
        <v>18</v>
      </c>
      <c r="C44" s="16">
        <v>0</v>
      </c>
      <c r="D44" s="16">
        <v>0</v>
      </c>
      <c r="E44" s="16">
        <v>0</v>
      </c>
      <c r="F44" s="16">
        <v>0</v>
      </c>
      <c r="G44" s="57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25">
        <f t="shared" si="1"/>
        <v>0</v>
      </c>
      <c r="Q44" s="4"/>
    </row>
    <row r="45" spans="1:17" ht="15.75">
      <c r="A45" s="70"/>
      <c r="B45" s="15" t="s">
        <v>14</v>
      </c>
      <c r="C45" s="27">
        <f>C44+C43</f>
        <v>0</v>
      </c>
      <c r="D45" s="27">
        <f aca="true" t="shared" si="24" ref="D45:O45">D44+D43</f>
        <v>0</v>
      </c>
      <c r="E45" s="27">
        <f t="shared" si="24"/>
        <v>0</v>
      </c>
      <c r="F45" s="27">
        <f t="shared" si="24"/>
        <v>0</v>
      </c>
      <c r="G45" s="56">
        <f t="shared" si="24"/>
        <v>0</v>
      </c>
      <c r="H45" s="27">
        <f t="shared" si="24"/>
        <v>0</v>
      </c>
      <c r="I45" s="27">
        <f t="shared" si="24"/>
        <v>0</v>
      </c>
      <c r="J45" s="27">
        <f t="shared" si="24"/>
        <v>0</v>
      </c>
      <c r="K45" s="27">
        <f t="shared" si="24"/>
        <v>0</v>
      </c>
      <c r="L45" s="27">
        <f t="shared" si="24"/>
        <v>0</v>
      </c>
      <c r="M45" s="27">
        <f t="shared" si="24"/>
        <v>0</v>
      </c>
      <c r="N45" s="27">
        <f t="shared" si="24"/>
        <v>0</v>
      </c>
      <c r="O45" s="27">
        <f t="shared" si="24"/>
        <v>0</v>
      </c>
      <c r="P45" s="25">
        <f t="shared" si="1"/>
        <v>0</v>
      </c>
      <c r="Q45" s="4"/>
    </row>
    <row r="46" spans="1:17" ht="15.75">
      <c r="A46" s="74" t="s">
        <v>25</v>
      </c>
      <c r="B46" s="14" t="s">
        <v>17</v>
      </c>
      <c r="C46" s="16">
        <v>0</v>
      </c>
      <c r="D46" s="16">
        <v>1143.9</v>
      </c>
      <c r="E46" s="16">
        <v>1071.5</v>
      </c>
      <c r="F46" s="16">
        <v>1050</v>
      </c>
      <c r="G46" s="46">
        <v>1090.8</v>
      </c>
      <c r="H46" s="16">
        <v>1641.1</v>
      </c>
      <c r="I46" s="16">
        <v>1741.1</v>
      </c>
      <c r="J46" s="16">
        <v>250.8</v>
      </c>
      <c r="K46" s="16">
        <v>758.1</v>
      </c>
      <c r="L46" s="16">
        <v>1002.3</v>
      </c>
      <c r="M46" s="16">
        <v>1028.6</v>
      </c>
      <c r="N46" s="16">
        <v>1100.3</v>
      </c>
      <c r="O46" s="16">
        <v>1550.5</v>
      </c>
      <c r="P46" s="25">
        <f t="shared" si="1"/>
        <v>13428.999999999998</v>
      </c>
      <c r="Q46" s="4"/>
    </row>
    <row r="47" spans="1:17" ht="15.75">
      <c r="A47" s="74"/>
      <c r="B47" s="14" t="s">
        <v>18</v>
      </c>
      <c r="C47" s="16">
        <v>0</v>
      </c>
      <c r="D47" s="16">
        <v>345</v>
      </c>
      <c r="E47" s="16">
        <v>324</v>
      </c>
      <c r="F47" s="16">
        <v>306.9</v>
      </c>
      <c r="G47" s="46">
        <v>339.6</v>
      </c>
      <c r="H47" s="16">
        <v>495.7</v>
      </c>
      <c r="I47" s="16">
        <v>552</v>
      </c>
      <c r="J47" s="16">
        <v>75.7</v>
      </c>
      <c r="K47" s="16">
        <v>202.8</v>
      </c>
      <c r="L47" s="16">
        <v>302.3</v>
      </c>
      <c r="M47" s="16">
        <v>310.7</v>
      </c>
      <c r="N47" s="16">
        <v>435.9</v>
      </c>
      <c r="O47" s="16">
        <v>364.8</v>
      </c>
      <c r="P47" s="25">
        <f t="shared" si="1"/>
        <v>4055.4</v>
      </c>
      <c r="Q47" s="4"/>
    </row>
    <row r="48" spans="1:17" ht="31.5" customHeight="1">
      <c r="A48" s="74"/>
      <c r="B48" s="15" t="s">
        <v>14</v>
      </c>
      <c r="C48" s="27">
        <f aca="true" t="shared" si="25" ref="C48:O48">C47+C46</f>
        <v>0</v>
      </c>
      <c r="D48" s="27">
        <f t="shared" si="25"/>
        <v>1488.9</v>
      </c>
      <c r="E48" s="27">
        <f t="shared" si="25"/>
        <v>1395.5</v>
      </c>
      <c r="F48" s="27">
        <f t="shared" si="25"/>
        <v>1356.9</v>
      </c>
      <c r="G48" s="45">
        <f t="shared" si="25"/>
        <v>1430.4</v>
      </c>
      <c r="H48" s="27">
        <f t="shared" si="25"/>
        <v>2136.7999999999997</v>
      </c>
      <c r="I48" s="27">
        <f t="shared" si="25"/>
        <v>2293.1</v>
      </c>
      <c r="J48" s="27">
        <f t="shared" si="25"/>
        <v>326.5</v>
      </c>
      <c r="K48" s="27">
        <f t="shared" si="25"/>
        <v>960.9000000000001</v>
      </c>
      <c r="L48" s="27">
        <f t="shared" si="25"/>
        <v>1304.6</v>
      </c>
      <c r="M48" s="27">
        <f t="shared" si="25"/>
        <v>1339.3</v>
      </c>
      <c r="N48" s="27">
        <f t="shared" si="25"/>
        <v>1536.1999999999998</v>
      </c>
      <c r="O48" s="27">
        <f t="shared" si="25"/>
        <v>1915.3</v>
      </c>
      <c r="P48" s="25">
        <f t="shared" si="1"/>
        <v>17484.399999999998</v>
      </c>
      <c r="Q48" s="4"/>
    </row>
    <row r="49" spans="1:17" ht="15.75">
      <c r="A49" s="74" t="s">
        <v>26</v>
      </c>
      <c r="B49" s="14" t="s">
        <v>17</v>
      </c>
      <c r="C49" s="27">
        <f>C52+C55</f>
        <v>0</v>
      </c>
      <c r="D49" s="27">
        <f aca="true" t="shared" si="26" ref="D49:O50">D52+D55</f>
        <v>0</v>
      </c>
      <c r="E49" s="27">
        <f t="shared" si="26"/>
        <v>0</v>
      </c>
      <c r="F49" s="27">
        <f t="shared" si="26"/>
        <v>0</v>
      </c>
      <c r="G49" s="56">
        <f t="shared" si="26"/>
        <v>0</v>
      </c>
      <c r="H49" s="27">
        <f t="shared" si="26"/>
        <v>0</v>
      </c>
      <c r="I49" s="27">
        <f t="shared" si="26"/>
        <v>0</v>
      </c>
      <c r="J49" s="27">
        <f t="shared" si="26"/>
        <v>0</v>
      </c>
      <c r="K49" s="27">
        <f t="shared" si="26"/>
        <v>0</v>
      </c>
      <c r="L49" s="27">
        <f t="shared" si="26"/>
        <v>0</v>
      </c>
      <c r="M49" s="27">
        <f t="shared" si="26"/>
        <v>0</v>
      </c>
      <c r="N49" s="27">
        <f t="shared" si="26"/>
        <v>0</v>
      </c>
      <c r="O49" s="27">
        <f t="shared" si="26"/>
        <v>0</v>
      </c>
      <c r="P49" s="25">
        <f t="shared" si="1"/>
        <v>0</v>
      </c>
      <c r="Q49" s="4"/>
    </row>
    <row r="50" spans="1:17" ht="15.75">
      <c r="A50" s="74"/>
      <c r="B50" s="14" t="s">
        <v>18</v>
      </c>
      <c r="C50" s="27">
        <f>C53+C56</f>
        <v>0</v>
      </c>
      <c r="D50" s="27">
        <f t="shared" si="26"/>
        <v>0</v>
      </c>
      <c r="E50" s="27">
        <f t="shared" si="26"/>
        <v>0</v>
      </c>
      <c r="F50" s="27">
        <f t="shared" si="26"/>
        <v>0</v>
      </c>
      <c r="G50" s="56">
        <f t="shared" si="26"/>
        <v>0</v>
      </c>
      <c r="H50" s="27">
        <f t="shared" si="26"/>
        <v>0</v>
      </c>
      <c r="I50" s="27">
        <f t="shared" si="26"/>
        <v>0</v>
      </c>
      <c r="J50" s="27">
        <f t="shared" si="26"/>
        <v>0</v>
      </c>
      <c r="K50" s="27">
        <f t="shared" si="26"/>
        <v>0</v>
      </c>
      <c r="L50" s="27">
        <f t="shared" si="26"/>
        <v>0</v>
      </c>
      <c r="M50" s="27">
        <f t="shared" si="26"/>
        <v>0</v>
      </c>
      <c r="N50" s="27">
        <f t="shared" si="26"/>
        <v>0</v>
      </c>
      <c r="O50" s="27">
        <f t="shared" si="26"/>
        <v>0</v>
      </c>
      <c r="P50" s="25">
        <f t="shared" si="1"/>
        <v>0</v>
      </c>
      <c r="Q50" s="4"/>
    </row>
    <row r="51" spans="1:17" ht="15.75">
      <c r="A51" s="74"/>
      <c r="B51" s="15" t="s">
        <v>14</v>
      </c>
      <c r="C51" s="27">
        <f aca="true" t="shared" si="27" ref="C51:O51">C50+C49</f>
        <v>0</v>
      </c>
      <c r="D51" s="27">
        <f t="shared" si="27"/>
        <v>0</v>
      </c>
      <c r="E51" s="27">
        <f t="shared" si="27"/>
        <v>0</v>
      </c>
      <c r="F51" s="27">
        <f t="shared" si="27"/>
        <v>0</v>
      </c>
      <c r="G51" s="56">
        <f t="shared" si="27"/>
        <v>0</v>
      </c>
      <c r="H51" s="27">
        <f t="shared" si="27"/>
        <v>0</v>
      </c>
      <c r="I51" s="27">
        <f t="shared" si="27"/>
        <v>0</v>
      </c>
      <c r="J51" s="27">
        <f t="shared" si="27"/>
        <v>0</v>
      </c>
      <c r="K51" s="27">
        <f t="shared" si="27"/>
        <v>0</v>
      </c>
      <c r="L51" s="27">
        <f t="shared" si="27"/>
        <v>0</v>
      </c>
      <c r="M51" s="27">
        <f t="shared" si="27"/>
        <v>0</v>
      </c>
      <c r="N51" s="27">
        <f t="shared" si="27"/>
        <v>0</v>
      </c>
      <c r="O51" s="27">
        <f t="shared" si="27"/>
        <v>0</v>
      </c>
      <c r="P51" s="25">
        <f t="shared" si="1"/>
        <v>0</v>
      </c>
      <c r="Q51" s="4"/>
    </row>
    <row r="52" spans="1:17" ht="15.75">
      <c r="A52" s="70" t="s">
        <v>23</v>
      </c>
      <c r="B52" s="14" t="s">
        <v>17</v>
      </c>
      <c r="C52" s="16">
        <v>0</v>
      </c>
      <c r="D52" s="16">
        <v>0</v>
      </c>
      <c r="E52" s="16">
        <v>0</v>
      </c>
      <c r="F52" s="16">
        <v>0</v>
      </c>
      <c r="G52" s="57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25">
        <f t="shared" si="1"/>
        <v>0</v>
      </c>
      <c r="Q52" s="4"/>
    </row>
    <row r="53" spans="1:17" ht="15.75">
      <c r="A53" s="70"/>
      <c r="B53" s="14" t="s">
        <v>18</v>
      </c>
      <c r="C53" s="16">
        <v>0</v>
      </c>
      <c r="D53" s="16">
        <v>0</v>
      </c>
      <c r="E53" s="16">
        <v>0</v>
      </c>
      <c r="F53" s="16">
        <v>0</v>
      </c>
      <c r="G53" s="57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25">
        <f t="shared" si="1"/>
        <v>0</v>
      </c>
      <c r="Q53" s="4"/>
    </row>
    <row r="54" spans="1:17" ht="15.75">
      <c r="A54" s="70"/>
      <c r="B54" s="15" t="s">
        <v>14</v>
      </c>
      <c r="C54" s="27">
        <f>C53+C52</f>
        <v>0</v>
      </c>
      <c r="D54" s="27">
        <f aca="true" t="shared" si="28" ref="D54:O54">D53+D52</f>
        <v>0</v>
      </c>
      <c r="E54" s="27">
        <f t="shared" si="28"/>
        <v>0</v>
      </c>
      <c r="F54" s="27">
        <f t="shared" si="28"/>
        <v>0</v>
      </c>
      <c r="G54" s="56">
        <f t="shared" si="28"/>
        <v>0</v>
      </c>
      <c r="H54" s="27">
        <f t="shared" si="28"/>
        <v>0</v>
      </c>
      <c r="I54" s="27">
        <f t="shared" si="28"/>
        <v>0</v>
      </c>
      <c r="J54" s="27">
        <f t="shared" si="28"/>
        <v>0</v>
      </c>
      <c r="K54" s="27">
        <f t="shared" si="28"/>
        <v>0</v>
      </c>
      <c r="L54" s="27">
        <f t="shared" si="28"/>
        <v>0</v>
      </c>
      <c r="M54" s="27">
        <f t="shared" si="28"/>
        <v>0</v>
      </c>
      <c r="N54" s="27">
        <f t="shared" si="28"/>
        <v>0</v>
      </c>
      <c r="O54" s="27">
        <f t="shared" si="28"/>
        <v>0</v>
      </c>
      <c r="P54" s="25">
        <f t="shared" si="1"/>
        <v>0</v>
      </c>
      <c r="Q54" s="4"/>
    </row>
    <row r="55" spans="1:17" ht="15.75">
      <c r="A55" s="70" t="s">
        <v>20</v>
      </c>
      <c r="B55" s="14" t="s">
        <v>17</v>
      </c>
      <c r="C55" s="16">
        <v>0</v>
      </c>
      <c r="D55" s="16">
        <v>0</v>
      </c>
      <c r="E55" s="16">
        <v>0</v>
      </c>
      <c r="F55" s="16">
        <v>0</v>
      </c>
      <c r="G55" s="57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25">
        <f t="shared" si="1"/>
        <v>0</v>
      </c>
      <c r="Q55" s="4"/>
    </row>
    <row r="56" spans="1:17" ht="15.75">
      <c r="A56" s="70"/>
      <c r="B56" s="14" t="s">
        <v>18</v>
      </c>
      <c r="C56" s="16">
        <v>0</v>
      </c>
      <c r="D56" s="16">
        <v>0</v>
      </c>
      <c r="E56" s="16">
        <v>0</v>
      </c>
      <c r="F56" s="16">
        <v>0</v>
      </c>
      <c r="G56" s="57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25">
        <f t="shared" si="1"/>
        <v>0</v>
      </c>
      <c r="Q56" s="4"/>
    </row>
    <row r="57" spans="1:17" ht="15.75">
      <c r="A57" s="70"/>
      <c r="B57" s="15" t="s">
        <v>14</v>
      </c>
      <c r="C57" s="27">
        <f>C56+C55</f>
        <v>0</v>
      </c>
      <c r="D57" s="27">
        <f aca="true" t="shared" si="29" ref="D57:O57">D56+D55</f>
        <v>0</v>
      </c>
      <c r="E57" s="27">
        <f t="shared" si="29"/>
        <v>0</v>
      </c>
      <c r="F57" s="27">
        <f t="shared" si="29"/>
        <v>0</v>
      </c>
      <c r="G57" s="56">
        <f t="shared" si="29"/>
        <v>0</v>
      </c>
      <c r="H57" s="27">
        <f t="shared" si="29"/>
        <v>0</v>
      </c>
      <c r="I57" s="27">
        <f t="shared" si="29"/>
        <v>0</v>
      </c>
      <c r="J57" s="27">
        <f t="shared" si="29"/>
        <v>0</v>
      </c>
      <c r="K57" s="27">
        <f t="shared" si="29"/>
        <v>0</v>
      </c>
      <c r="L57" s="27">
        <f t="shared" si="29"/>
        <v>0</v>
      </c>
      <c r="M57" s="27">
        <f t="shared" si="29"/>
        <v>0</v>
      </c>
      <c r="N57" s="27">
        <f t="shared" si="29"/>
        <v>0</v>
      </c>
      <c r="O57" s="27">
        <f t="shared" si="29"/>
        <v>0</v>
      </c>
      <c r="P57" s="25">
        <f t="shared" si="1"/>
        <v>0</v>
      </c>
      <c r="Q57" s="4"/>
    </row>
    <row r="58" spans="1:17" ht="15.75">
      <c r="A58" s="74" t="s">
        <v>27</v>
      </c>
      <c r="B58" s="14" t="s">
        <v>17</v>
      </c>
      <c r="C58" s="27">
        <f>C61+C64+C67+C70</f>
        <v>0</v>
      </c>
      <c r="D58" s="27">
        <f aca="true" t="shared" si="30" ref="D58:O58">D61+D64+D67+D70</f>
        <v>0</v>
      </c>
      <c r="E58" s="27">
        <f t="shared" si="30"/>
        <v>0</v>
      </c>
      <c r="F58" s="27">
        <f t="shared" si="30"/>
        <v>0</v>
      </c>
      <c r="G58" s="56">
        <f t="shared" si="30"/>
        <v>0</v>
      </c>
      <c r="H58" s="27">
        <f t="shared" si="30"/>
        <v>0</v>
      </c>
      <c r="I58" s="27">
        <f t="shared" si="30"/>
        <v>0</v>
      </c>
      <c r="J58" s="27">
        <f t="shared" si="30"/>
        <v>0</v>
      </c>
      <c r="K58" s="27">
        <f t="shared" si="30"/>
        <v>0</v>
      </c>
      <c r="L58" s="27">
        <f t="shared" si="30"/>
        <v>0</v>
      </c>
      <c r="M58" s="27">
        <f t="shared" si="30"/>
        <v>0</v>
      </c>
      <c r="N58" s="27">
        <f t="shared" si="30"/>
        <v>0</v>
      </c>
      <c r="O58" s="27">
        <f t="shared" si="30"/>
        <v>0</v>
      </c>
      <c r="P58" s="25">
        <f t="shared" si="1"/>
        <v>0</v>
      </c>
      <c r="Q58" s="4"/>
    </row>
    <row r="59" spans="1:17" ht="15.75">
      <c r="A59" s="74"/>
      <c r="B59" s="14" t="s">
        <v>18</v>
      </c>
      <c r="C59" s="27">
        <f>C62+C65+C68+C71</f>
        <v>0</v>
      </c>
      <c r="D59" s="27">
        <f aca="true" t="shared" si="31" ref="D59:O59">D62+D65+D68+D71</f>
        <v>0</v>
      </c>
      <c r="E59" s="27">
        <f t="shared" si="31"/>
        <v>0</v>
      </c>
      <c r="F59" s="27">
        <f t="shared" si="31"/>
        <v>0</v>
      </c>
      <c r="G59" s="56">
        <f t="shared" si="31"/>
        <v>0</v>
      </c>
      <c r="H59" s="27">
        <f t="shared" si="31"/>
        <v>0</v>
      </c>
      <c r="I59" s="27">
        <f t="shared" si="31"/>
        <v>0</v>
      </c>
      <c r="J59" s="27">
        <f t="shared" si="31"/>
        <v>0</v>
      </c>
      <c r="K59" s="27">
        <f t="shared" si="31"/>
        <v>0</v>
      </c>
      <c r="L59" s="27">
        <f t="shared" si="31"/>
        <v>0</v>
      </c>
      <c r="M59" s="27">
        <f t="shared" si="31"/>
        <v>0</v>
      </c>
      <c r="N59" s="27">
        <f t="shared" si="31"/>
        <v>0</v>
      </c>
      <c r="O59" s="27">
        <f t="shared" si="31"/>
        <v>0</v>
      </c>
      <c r="P59" s="25">
        <f t="shared" si="1"/>
        <v>0</v>
      </c>
      <c r="Q59" s="4"/>
    </row>
    <row r="60" spans="1:17" ht="15.75">
      <c r="A60" s="74"/>
      <c r="B60" s="15" t="s">
        <v>14</v>
      </c>
      <c r="C60" s="27">
        <f aca="true" t="shared" si="32" ref="C60:O60">C59+C58</f>
        <v>0</v>
      </c>
      <c r="D60" s="27">
        <f t="shared" si="32"/>
        <v>0</v>
      </c>
      <c r="E60" s="27">
        <f t="shared" si="32"/>
        <v>0</v>
      </c>
      <c r="F60" s="27">
        <f t="shared" si="32"/>
        <v>0</v>
      </c>
      <c r="G60" s="56">
        <f t="shared" si="32"/>
        <v>0</v>
      </c>
      <c r="H60" s="27">
        <f t="shared" si="32"/>
        <v>0</v>
      </c>
      <c r="I60" s="27">
        <f t="shared" si="32"/>
        <v>0</v>
      </c>
      <c r="J60" s="27">
        <f t="shared" si="32"/>
        <v>0</v>
      </c>
      <c r="K60" s="27">
        <f t="shared" si="32"/>
        <v>0</v>
      </c>
      <c r="L60" s="27">
        <f t="shared" si="32"/>
        <v>0</v>
      </c>
      <c r="M60" s="27">
        <f t="shared" si="32"/>
        <v>0</v>
      </c>
      <c r="N60" s="27">
        <f t="shared" si="32"/>
        <v>0</v>
      </c>
      <c r="O60" s="27">
        <f t="shared" si="32"/>
        <v>0</v>
      </c>
      <c r="P60" s="25">
        <f t="shared" si="1"/>
        <v>0</v>
      </c>
      <c r="Q60" s="4"/>
    </row>
    <row r="61" spans="1:17" ht="15.75">
      <c r="A61" s="70" t="s">
        <v>19</v>
      </c>
      <c r="B61" s="14" t="s">
        <v>17</v>
      </c>
      <c r="C61" s="16">
        <v>0</v>
      </c>
      <c r="D61" s="16">
        <v>0</v>
      </c>
      <c r="E61" s="16">
        <v>0</v>
      </c>
      <c r="F61" s="16">
        <v>0</v>
      </c>
      <c r="G61" s="57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25">
        <f t="shared" si="1"/>
        <v>0</v>
      </c>
      <c r="Q61" s="4"/>
    </row>
    <row r="62" spans="1:17" ht="15.75">
      <c r="A62" s="70"/>
      <c r="B62" s="14" t="s">
        <v>18</v>
      </c>
      <c r="C62" s="16">
        <v>0</v>
      </c>
      <c r="D62" s="16">
        <v>0</v>
      </c>
      <c r="E62" s="16">
        <v>0</v>
      </c>
      <c r="F62" s="16">
        <v>0</v>
      </c>
      <c r="G62" s="57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25">
        <f t="shared" si="1"/>
        <v>0</v>
      </c>
      <c r="Q62" s="4"/>
    </row>
    <row r="63" spans="1:17" ht="15.75">
      <c r="A63" s="70"/>
      <c r="B63" s="15" t="s">
        <v>14</v>
      </c>
      <c r="C63" s="27">
        <f>C62+C61</f>
        <v>0</v>
      </c>
      <c r="D63" s="27">
        <f aca="true" t="shared" si="33" ref="D63:O63">D62+D61</f>
        <v>0</v>
      </c>
      <c r="E63" s="27">
        <f t="shared" si="33"/>
        <v>0</v>
      </c>
      <c r="F63" s="27">
        <f t="shared" si="33"/>
        <v>0</v>
      </c>
      <c r="G63" s="56">
        <f t="shared" si="33"/>
        <v>0</v>
      </c>
      <c r="H63" s="27">
        <f t="shared" si="33"/>
        <v>0</v>
      </c>
      <c r="I63" s="27">
        <f t="shared" si="33"/>
        <v>0</v>
      </c>
      <c r="J63" s="27">
        <f t="shared" si="33"/>
        <v>0</v>
      </c>
      <c r="K63" s="27">
        <f t="shared" si="33"/>
        <v>0</v>
      </c>
      <c r="L63" s="27">
        <f t="shared" si="33"/>
        <v>0</v>
      </c>
      <c r="M63" s="27">
        <f t="shared" si="33"/>
        <v>0</v>
      </c>
      <c r="N63" s="27">
        <f t="shared" si="33"/>
        <v>0</v>
      </c>
      <c r="O63" s="27">
        <f t="shared" si="33"/>
        <v>0</v>
      </c>
      <c r="P63" s="25">
        <f t="shared" si="1"/>
        <v>0</v>
      </c>
      <c r="Q63" s="4"/>
    </row>
    <row r="64" spans="1:17" ht="15.75">
      <c r="A64" s="70" t="s">
        <v>20</v>
      </c>
      <c r="B64" s="14" t="s">
        <v>17</v>
      </c>
      <c r="C64" s="16">
        <v>0</v>
      </c>
      <c r="D64" s="16">
        <v>0</v>
      </c>
      <c r="E64" s="16">
        <v>0</v>
      </c>
      <c r="F64" s="16">
        <v>0</v>
      </c>
      <c r="G64" s="57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25">
        <f t="shared" si="1"/>
        <v>0</v>
      </c>
      <c r="Q64" s="4"/>
    </row>
    <row r="65" spans="1:17" ht="15.75">
      <c r="A65" s="70"/>
      <c r="B65" s="14" t="s">
        <v>18</v>
      </c>
      <c r="C65" s="16">
        <v>0</v>
      </c>
      <c r="D65" s="16">
        <v>0</v>
      </c>
      <c r="E65" s="16">
        <v>0</v>
      </c>
      <c r="F65" s="16">
        <v>0</v>
      </c>
      <c r="G65" s="57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25">
        <f t="shared" si="1"/>
        <v>0</v>
      </c>
      <c r="Q65" s="4"/>
    </row>
    <row r="66" spans="1:17" ht="15.75">
      <c r="A66" s="70"/>
      <c r="B66" s="15" t="s">
        <v>14</v>
      </c>
      <c r="C66" s="27">
        <f>C65+C64</f>
        <v>0</v>
      </c>
      <c r="D66" s="27">
        <f aca="true" t="shared" si="34" ref="D66:O66">D65+D64</f>
        <v>0</v>
      </c>
      <c r="E66" s="27">
        <f t="shared" si="34"/>
        <v>0</v>
      </c>
      <c r="F66" s="27">
        <f t="shared" si="34"/>
        <v>0</v>
      </c>
      <c r="G66" s="56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si="34"/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5">
        <f t="shared" si="1"/>
        <v>0</v>
      </c>
      <c r="Q66" s="4"/>
    </row>
    <row r="67" spans="1:17" ht="15.75">
      <c r="A67" s="70" t="s">
        <v>21</v>
      </c>
      <c r="B67" s="14" t="s">
        <v>17</v>
      </c>
      <c r="C67" s="16">
        <v>0</v>
      </c>
      <c r="D67" s="16">
        <v>0</v>
      </c>
      <c r="E67" s="16">
        <v>0</v>
      </c>
      <c r="F67" s="16">
        <v>0</v>
      </c>
      <c r="G67" s="57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25">
        <f t="shared" si="1"/>
        <v>0</v>
      </c>
      <c r="Q67" s="4"/>
    </row>
    <row r="68" spans="1:17" ht="15.75">
      <c r="A68" s="70"/>
      <c r="B68" s="14" t="s">
        <v>18</v>
      </c>
      <c r="C68" s="16">
        <v>0</v>
      </c>
      <c r="D68" s="16">
        <v>0</v>
      </c>
      <c r="E68" s="16">
        <v>0</v>
      </c>
      <c r="F68" s="16">
        <v>0</v>
      </c>
      <c r="G68" s="57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25">
        <f t="shared" si="1"/>
        <v>0</v>
      </c>
      <c r="Q68" s="4"/>
    </row>
    <row r="69" spans="1:17" ht="15.75">
      <c r="A69" s="70"/>
      <c r="B69" s="15" t="s">
        <v>14</v>
      </c>
      <c r="C69" s="27">
        <f>C68+C67</f>
        <v>0</v>
      </c>
      <c r="D69" s="27">
        <f aca="true" t="shared" si="35" ref="D69:O69">D68+D67</f>
        <v>0</v>
      </c>
      <c r="E69" s="27">
        <f t="shared" si="35"/>
        <v>0</v>
      </c>
      <c r="F69" s="27">
        <f t="shared" si="35"/>
        <v>0</v>
      </c>
      <c r="G69" s="56">
        <f t="shared" si="35"/>
        <v>0</v>
      </c>
      <c r="H69" s="27">
        <f t="shared" si="35"/>
        <v>0</v>
      </c>
      <c r="I69" s="27">
        <f t="shared" si="35"/>
        <v>0</v>
      </c>
      <c r="J69" s="27">
        <f t="shared" si="35"/>
        <v>0</v>
      </c>
      <c r="K69" s="27">
        <f t="shared" si="35"/>
        <v>0</v>
      </c>
      <c r="L69" s="27">
        <f t="shared" si="35"/>
        <v>0</v>
      </c>
      <c r="M69" s="27">
        <f t="shared" si="35"/>
        <v>0</v>
      </c>
      <c r="N69" s="27">
        <f t="shared" si="35"/>
        <v>0</v>
      </c>
      <c r="O69" s="27">
        <f t="shared" si="35"/>
        <v>0</v>
      </c>
      <c r="P69" s="25">
        <f t="shared" si="1"/>
        <v>0</v>
      </c>
      <c r="Q69" s="4"/>
    </row>
    <row r="70" spans="1:17" ht="15.75">
      <c r="A70" s="70" t="s">
        <v>32</v>
      </c>
      <c r="B70" s="14" t="s">
        <v>17</v>
      </c>
      <c r="C70" s="16">
        <v>0</v>
      </c>
      <c r="D70" s="16">
        <v>0</v>
      </c>
      <c r="E70" s="16">
        <v>0</v>
      </c>
      <c r="F70" s="16">
        <v>0</v>
      </c>
      <c r="G70" s="57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25">
        <f t="shared" si="1"/>
        <v>0</v>
      </c>
      <c r="Q70" s="4"/>
    </row>
    <row r="71" spans="1:17" ht="15.75">
      <c r="A71" s="70"/>
      <c r="B71" s="14" t="s">
        <v>18</v>
      </c>
      <c r="C71" s="16">
        <v>0</v>
      </c>
      <c r="D71" s="16">
        <v>0</v>
      </c>
      <c r="E71" s="16">
        <v>0</v>
      </c>
      <c r="F71" s="16">
        <v>0</v>
      </c>
      <c r="G71" s="57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25">
        <f t="shared" si="1"/>
        <v>0</v>
      </c>
      <c r="Q71" s="4"/>
    </row>
    <row r="72" spans="1:17" ht="15.75">
      <c r="A72" s="70"/>
      <c r="B72" s="15" t="s">
        <v>14</v>
      </c>
      <c r="C72" s="27">
        <f>C71+C70</f>
        <v>0</v>
      </c>
      <c r="D72" s="27">
        <f aca="true" t="shared" si="36" ref="D72:O72">D71+D70</f>
        <v>0</v>
      </c>
      <c r="E72" s="27">
        <f t="shared" si="36"/>
        <v>0</v>
      </c>
      <c r="F72" s="27">
        <f t="shared" si="36"/>
        <v>0</v>
      </c>
      <c r="G72" s="56">
        <f t="shared" si="36"/>
        <v>0</v>
      </c>
      <c r="H72" s="27">
        <f t="shared" si="36"/>
        <v>0</v>
      </c>
      <c r="I72" s="27">
        <f t="shared" si="36"/>
        <v>0</v>
      </c>
      <c r="J72" s="27">
        <f t="shared" si="36"/>
        <v>0</v>
      </c>
      <c r="K72" s="27">
        <f t="shared" si="36"/>
        <v>0</v>
      </c>
      <c r="L72" s="27">
        <f t="shared" si="36"/>
        <v>0</v>
      </c>
      <c r="M72" s="27">
        <f t="shared" si="36"/>
        <v>0</v>
      </c>
      <c r="N72" s="27">
        <f t="shared" si="36"/>
        <v>0</v>
      </c>
      <c r="O72" s="27">
        <f t="shared" si="36"/>
        <v>0</v>
      </c>
      <c r="P72" s="25">
        <f t="shared" si="1"/>
        <v>0</v>
      </c>
      <c r="Q72" s="4"/>
    </row>
    <row r="73" spans="1:17" ht="15.75">
      <c r="A73" s="74" t="s">
        <v>50</v>
      </c>
      <c r="B73" s="14" t="s">
        <v>17</v>
      </c>
      <c r="C73" s="27">
        <f>C76+C79+C82+C85</f>
        <v>0</v>
      </c>
      <c r="D73" s="27">
        <f aca="true" t="shared" si="37" ref="D73:O73">D76+D79+D82+D85</f>
        <v>17979.5</v>
      </c>
      <c r="E73" s="27">
        <f t="shared" si="37"/>
        <v>20101.7</v>
      </c>
      <c r="F73" s="27">
        <f t="shared" si="37"/>
        <v>18797</v>
      </c>
      <c r="G73" s="45">
        <f t="shared" si="37"/>
        <v>18421.5</v>
      </c>
      <c r="H73" s="27">
        <f t="shared" si="37"/>
        <v>23690.100000000002</v>
      </c>
      <c r="I73" s="27">
        <f t="shared" si="37"/>
        <v>20446.999999999996</v>
      </c>
      <c r="J73" s="27">
        <f t="shared" si="37"/>
        <v>17048.8</v>
      </c>
      <c r="K73" s="27">
        <f t="shared" si="37"/>
        <v>14247.7</v>
      </c>
      <c r="L73" s="27">
        <f t="shared" si="37"/>
        <v>17642.699999999997</v>
      </c>
      <c r="M73" s="27">
        <f t="shared" si="37"/>
        <v>17601</v>
      </c>
      <c r="N73" s="27">
        <f t="shared" si="37"/>
        <v>18867.3</v>
      </c>
      <c r="O73" s="27">
        <f t="shared" si="37"/>
        <v>23556.3</v>
      </c>
      <c r="P73" s="25">
        <f t="shared" si="1"/>
        <v>228400.59999999998</v>
      </c>
      <c r="Q73" s="4"/>
    </row>
    <row r="74" spans="1:17" ht="15.75">
      <c r="A74" s="74"/>
      <c r="B74" s="14" t="s">
        <v>18</v>
      </c>
      <c r="C74" s="27">
        <f>C77+C80+C83+C86</f>
        <v>0</v>
      </c>
      <c r="D74" s="27">
        <f aca="true" t="shared" si="38" ref="D74:O74">D77+D80+D83+D86</f>
        <v>6007.7</v>
      </c>
      <c r="E74" s="27">
        <f t="shared" si="38"/>
        <v>6225.3</v>
      </c>
      <c r="F74" s="27">
        <f t="shared" si="38"/>
        <v>5591.4</v>
      </c>
      <c r="G74" s="45">
        <f t="shared" si="38"/>
        <v>5851.5</v>
      </c>
      <c r="H74" s="27">
        <f t="shared" si="38"/>
        <v>6394.200000000001</v>
      </c>
      <c r="I74" s="27">
        <f t="shared" si="38"/>
        <v>6289.400000000001</v>
      </c>
      <c r="J74" s="27">
        <f t="shared" si="38"/>
        <v>5209.1</v>
      </c>
      <c r="K74" s="27">
        <f t="shared" si="38"/>
        <v>4168.5</v>
      </c>
      <c r="L74" s="27">
        <f t="shared" si="38"/>
        <v>5357.5</v>
      </c>
      <c r="M74" s="27">
        <f t="shared" si="38"/>
        <v>5299.5</v>
      </c>
      <c r="N74" s="27">
        <f t="shared" si="38"/>
        <v>5787.4</v>
      </c>
      <c r="O74" s="27">
        <f t="shared" si="38"/>
        <v>6737.4</v>
      </c>
      <c r="P74" s="25">
        <f t="shared" si="1"/>
        <v>68918.9</v>
      </c>
      <c r="Q74" s="4"/>
    </row>
    <row r="75" spans="1:17" ht="15.75">
      <c r="A75" s="74"/>
      <c r="B75" s="15" t="s">
        <v>14</v>
      </c>
      <c r="C75" s="27">
        <f>C74+C73</f>
        <v>0</v>
      </c>
      <c r="D75" s="27">
        <f aca="true" t="shared" si="39" ref="D75:O75">D74+D73</f>
        <v>23987.2</v>
      </c>
      <c r="E75" s="27">
        <f t="shared" si="39"/>
        <v>26327</v>
      </c>
      <c r="F75" s="27">
        <f t="shared" si="39"/>
        <v>24388.4</v>
      </c>
      <c r="G75" s="45">
        <f t="shared" si="39"/>
        <v>24273</v>
      </c>
      <c r="H75" s="27">
        <f t="shared" si="39"/>
        <v>30084.300000000003</v>
      </c>
      <c r="I75" s="27">
        <f t="shared" si="39"/>
        <v>26736.399999999998</v>
      </c>
      <c r="J75" s="27">
        <f t="shared" si="39"/>
        <v>22257.9</v>
      </c>
      <c r="K75" s="27">
        <f t="shared" si="39"/>
        <v>18416.2</v>
      </c>
      <c r="L75" s="27">
        <f t="shared" si="39"/>
        <v>23000.199999999997</v>
      </c>
      <c r="M75" s="27">
        <f t="shared" si="39"/>
        <v>22900.5</v>
      </c>
      <c r="N75" s="27">
        <f t="shared" si="39"/>
        <v>24654.699999999997</v>
      </c>
      <c r="O75" s="27">
        <f t="shared" si="39"/>
        <v>30293.699999999997</v>
      </c>
      <c r="P75" s="25">
        <f t="shared" si="1"/>
        <v>297319.50000000006</v>
      </c>
      <c r="Q75" s="4"/>
    </row>
    <row r="76" spans="1:17" ht="15.75">
      <c r="A76" s="70" t="s">
        <v>19</v>
      </c>
      <c r="B76" s="14" t="s">
        <v>17</v>
      </c>
      <c r="C76" s="16">
        <v>0</v>
      </c>
      <c r="D76" s="16">
        <v>460.3</v>
      </c>
      <c r="E76" s="16">
        <v>541.9</v>
      </c>
      <c r="F76" s="16">
        <v>477.1</v>
      </c>
      <c r="G76" s="46">
        <v>449.6</v>
      </c>
      <c r="H76" s="16">
        <v>467.9</v>
      </c>
      <c r="I76" s="16">
        <v>830.1</v>
      </c>
      <c r="J76" s="16">
        <v>139.8</v>
      </c>
      <c r="K76" s="16">
        <v>442.5</v>
      </c>
      <c r="L76" s="16">
        <v>485</v>
      </c>
      <c r="M76" s="16">
        <v>417.3</v>
      </c>
      <c r="N76" s="16">
        <v>540</v>
      </c>
      <c r="O76" s="16">
        <v>667.9</v>
      </c>
      <c r="P76" s="25">
        <f t="shared" si="1"/>
        <v>5919.400000000001</v>
      </c>
      <c r="Q76" s="4"/>
    </row>
    <row r="77" spans="1:17" ht="15.75">
      <c r="A77" s="70"/>
      <c r="B77" s="14" t="s">
        <v>18</v>
      </c>
      <c r="C77" s="16">
        <v>0</v>
      </c>
      <c r="D77" s="16">
        <v>144.9</v>
      </c>
      <c r="E77" s="16">
        <v>165.2</v>
      </c>
      <c r="F77" s="16">
        <v>133.2</v>
      </c>
      <c r="G77" s="46">
        <v>140.3</v>
      </c>
      <c r="H77" s="16">
        <v>136.6</v>
      </c>
      <c r="I77" s="16">
        <v>251.1</v>
      </c>
      <c r="J77" s="16">
        <v>51.5</v>
      </c>
      <c r="K77" s="16">
        <v>134.3</v>
      </c>
      <c r="L77" s="16">
        <v>137.5</v>
      </c>
      <c r="M77" s="16">
        <v>137.5</v>
      </c>
      <c r="N77" s="16">
        <v>148.4</v>
      </c>
      <c r="O77" s="16">
        <v>194.9</v>
      </c>
      <c r="P77" s="25">
        <f t="shared" si="1"/>
        <v>1775.4000000000003</v>
      </c>
      <c r="Q77" s="4"/>
    </row>
    <row r="78" spans="1:17" ht="15.75">
      <c r="A78" s="70"/>
      <c r="B78" s="15" t="s">
        <v>14</v>
      </c>
      <c r="C78" s="27">
        <f>C77+C76</f>
        <v>0</v>
      </c>
      <c r="D78" s="27">
        <f aca="true" t="shared" si="40" ref="D78:O78">D77+D76</f>
        <v>605.2</v>
      </c>
      <c r="E78" s="27">
        <f t="shared" si="40"/>
        <v>707.0999999999999</v>
      </c>
      <c r="F78" s="27">
        <f t="shared" si="40"/>
        <v>610.3</v>
      </c>
      <c r="G78" s="45">
        <f t="shared" si="40"/>
        <v>589.9000000000001</v>
      </c>
      <c r="H78" s="27">
        <f t="shared" si="40"/>
        <v>604.5</v>
      </c>
      <c r="I78" s="27">
        <f t="shared" si="40"/>
        <v>1081.2</v>
      </c>
      <c r="J78" s="27">
        <f t="shared" si="40"/>
        <v>191.3</v>
      </c>
      <c r="K78" s="27">
        <f t="shared" si="40"/>
        <v>576.8</v>
      </c>
      <c r="L78" s="27">
        <f t="shared" si="40"/>
        <v>622.5</v>
      </c>
      <c r="M78" s="27">
        <f t="shared" si="40"/>
        <v>554.8</v>
      </c>
      <c r="N78" s="27">
        <f t="shared" si="40"/>
        <v>688.4</v>
      </c>
      <c r="O78" s="27">
        <f t="shared" si="40"/>
        <v>862.8</v>
      </c>
      <c r="P78" s="25">
        <f t="shared" si="1"/>
        <v>7694.8</v>
      </c>
      <c r="Q78" s="4"/>
    </row>
    <row r="79" spans="1:17" ht="15.75">
      <c r="A79" s="70" t="s">
        <v>20</v>
      </c>
      <c r="B79" s="14" t="s">
        <v>17</v>
      </c>
      <c r="C79" s="16">
        <v>0</v>
      </c>
      <c r="D79" s="16">
        <v>17494</v>
      </c>
      <c r="E79" s="16">
        <v>19529.3</v>
      </c>
      <c r="F79" s="16">
        <v>18295.9</v>
      </c>
      <c r="G79" s="46">
        <v>17947.9</v>
      </c>
      <c r="H79" s="16">
        <v>23195.7</v>
      </c>
      <c r="I79" s="16">
        <v>19563.3</v>
      </c>
      <c r="J79" s="16">
        <v>16904.4</v>
      </c>
      <c r="K79" s="16">
        <v>13780</v>
      </c>
      <c r="L79" s="16">
        <v>17133.1</v>
      </c>
      <c r="M79" s="16">
        <v>17159.7</v>
      </c>
      <c r="N79" s="16">
        <v>18303.3</v>
      </c>
      <c r="O79" s="16">
        <v>22787.3</v>
      </c>
      <c r="P79" s="25">
        <f t="shared" si="1"/>
        <v>222093.9</v>
      </c>
      <c r="Q79" s="4"/>
    </row>
    <row r="80" spans="1:17" ht="15.75">
      <c r="A80" s="70"/>
      <c r="B80" s="14" t="s">
        <v>18</v>
      </c>
      <c r="C80" s="16">
        <v>0</v>
      </c>
      <c r="D80" s="16">
        <v>5855.5</v>
      </c>
      <c r="E80" s="16">
        <v>6052.1</v>
      </c>
      <c r="F80" s="16">
        <v>5450.9</v>
      </c>
      <c r="G80" s="46">
        <v>5703.9</v>
      </c>
      <c r="H80" s="16">
        <v>6252.6</v>
      </c>
      <c r="I80" s="16">
        <v>6025.5</v>
      </c>
      <c r="J80" s="16">
        <v>5154.1</v>
      </c>
      <c r="K80" s="16">
        <v>4026.9</v>
      </c>
      <c r="L80" s="16">
        <v>5212.7</v>
      </c>
      <c r="M80" s="16">
        <v>5154.7</v>
      </c>
      <c r="N80" s="16">
        <v>5631.7</v>
      </c>
      <c r="O80" s="16">
        <v>6512</v>
      </c>
      <c r="P80" s="25">
        <f t="shared" si="1"/>
        <v>67032.59999999999</v>
      </c>
      <c r="Q80" s="4"/>
    </row>
    <row r="81" spans="1:17" ht="15.75">
      <c r="A81" s="70"/>
      <c r="B81" s="15" t="s">
        <v>14</v>
      </c>
      <c r="C81" s="27">
        <f>C80+C79</f>
        <v>0</v>
      </c>
      <c r="D81" s="27">
        <f aca="true" t="shared" si="41" ref="D81:O81">D80+D79</f>
        <v>23349.5</v>
      </c>
      <c r="E81" s="27">
        <f t="shared" si="41"/>
        <v>25581.4</v>
      </c>
      <c r="F81" s="27">
        <f t="shared" si="41"/>
        <v>23746.800000000003</v>
      </c>
      <c r="G81" s="45">
        <f t="shared" si="41"/>
        <v>23651.800000000003</v>
      </c>
      <c r="H81" s="27">
        <f t="shared" si="41"/>
        <v>29448.300000000003</v>
      </c>
      <c r="I81" s="27">
        <f t="shared" si="41"/>
        <v>25588.8</v>
      </c>
      <c r="J81" s="27">
        <f t="shared" si="41"/>
        <v>22058.5</v>
      </c>
      <c r="K81" s="27">
        <f t="shared" si="41"/>
        <v>17806.9</v>
      </c>
      <c r="L81" s="27">
        <f t="shared" si="41"/>
        <v>22345.8</v>
      </c>
      <c r="M81" s="27">
        <f t="shared" si="41"/>
        <v>22314.4</v>
      </c>
      <c r="N81" s="27">
        <f t="shared" si="41"/>
        <v>23935</v>
      </c>
      <c r="O81" s="27">
        <f t="shared" si="41"/>
        <v>29299.3</v>
      </c>
      <c r="P81" s="25">
        <f t="shared" si="1"/>
        <v>289126.5</v>
      </c>
      <c r="Q81" s="4"/>
    </row>
    <row r="82" spans="1:17" ht="15.75">
      <c r="A82" s="70" t="s">
        <v>21</v>
      </c>
      <c r="B82" s="14" t="s">
        <v>17</v>
      </c>
      <c r="C82" s="16">
        <v>0</v>
      </c>
      <c r="D82" s="16">
        <v>25.2</v>
      </c>
      <c r="E82" s="16">
        <v>30.5</v>
      </c>
      <c r="F82" s="16">
        <v>24</v>
      </c>
      <c r="G82" s="46">
        <v>24</v>
      </c>
      <c r="H82" s="16">
        <v>26.5</v>
      </c>
      <c r="I82" s="16">
        <v>53.6</v>
      </c>
      <c r="J82" s="16">
        <v>4.6</v>
      </c>
      <c r="K82" s="16">
        <v>25.2</v>
      </c>
      <c r="L82" s="16">
        <v>24.6</v>
      </c>
      <c r="M82" s="16">
        <v>24</v>
      </c>
      <c r="N82" s="16">
        <v>24</v>
      </c>
      <c r="O82" s="16">
        <v>101.1</v>
      </c>
      <c r="P82" s="25">
        <f t="shared" si="1"/>
        <v>387.29999999999995</v>
      </c>
      <c r="Q82" s="4"/>
    </row>
    <row r="83" spans="1:17" ht="15.75">
      <c r="A83" s="70"/>
      <c r="B83" s="14" t="s">
        <v>18</v>
      </c>
      <c r="C83" s="16">
        <v>0</v>
      </c>
      <c r="D83" s="16">
        <v>7.3</v>
      </c>
      <c r="E83" s="16">
        <v>8</v>
      </c>
      <c r="F83" s="16">
        <v>7.3</v>
      </c>
      <c r="G83" s="46">
        <v>7.3</v>
      </c>
      <c r="H83" s="16">
        <v>5</v>
      </c>
      <c r="I83" s="16">
        <v>12.8</v>
      </c>
      <c r="J83" s="16">
        <v>3.5</v>
      </c>
      <c r="K83" s="16">
        <v>7.3</v>
      </c>
      <c r="L83" s="16">
        <v>7.3</v>
      </c>
      <c r="M83" s="16">
        <v>7.3</v>
      </c>
      <c r="N83" s="16">
        <v>7.3</v>
      </c>
      <c r="O83" s="16">
        <v>30.5</v>
      </c>
      <c r="P83" s="25">
        <f t="shared" si="1"/>
        <v>110.89999999999999</v>
      </c>
      <c r="Q83" s="4"/>
    </row>
    <row r="84" spans="1:17" ht="15.75">
      <c r="A84" s="70"/>
      <c r="B84" s="15" t="s">
        <v>14</v>
      </c>
      <c r="C84" s="27">
        <f>C83+C82</f>
        <v>0</v>
      </c>
      <c r="D84" s="27">
        <f aca="true" t="shared" si="42" ref="D84:O84">D83+D82</f>
        <v>32.5</v>
      </c>
      <c r="E84" s="27">
        <f t="shared" si="42"/>
        <v>38.5</v>
      </c>
      <c r="F84" s="27">
        <f t="shared" si="42"/>
        <v>31.3</v>
      </c>
      <c r="G84" s="45">
        <f t="shared" si="42"/>
        <v>31.3</v>
      </c>
      <c r="H84" s="27">
        <f t="shared" si="42"/>
        <v>31.5</v>
      </c>
      <c r="I84" s="27">
        <f t="shared" si="42"/>
        <v>66.4</v>
      </c>
      <c r="J84" s="27">
        <f t="shared" si="42"/>
        <v>8.1</v>
      </c>
      <c r="K84" s="27">
        <f t="shared" si="42"/>
        <v>32.5</v>
      </c>
      <c r="L84" s="27">
        <f t="shared" si="42"/>
        <v>31.900000000000002</v>
      </c>
      <c r="M84" s="27">
        <f t="shared" si="42"/>
        <v>31.3</v>
      </c>
      <c r="N84" s="27">
        <f t="shared" si="42"/>
        <v>31.3</v>
      </c>
      <c r="O84" s="27">
        <f t="shared" si="42"/>
        <v>131.6</v>
      </c>
      <c r="P84" s="25">
        <f t="shared" si="1"/>
        <v>498.20000000000005</v>
      </c>
      <c r="Q84" s="4"/>
    </row>
    <row r="85" spans="1:17" ht="15.75">
      <c r="A85" s="70" t="s">
        <v>32</v>
      </c>
      <c r="B85" s="14" t="s">
        <v>17</v>
      </c>
      <c r="C85" s="16">
        <v>0</v>
      </c>
      <c r="D85" s="16">
        <v>0</v>
      </c>
      <c r="E85" s="16">
        <v>0</v>
      </c>
      <c r="F85" s="16">
        <v>0</v>
      </c>
      <c r="G85" s="57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25">
        <f t="shared" si="1"/>
        <v>0</v>
      </c>
      <c r="Q85" s="4"/>
    </row>
    <row r="86" spans="1:17" ht="15.75">
      <c r="A86" s="70"/>
      <c r="B86" s="14" t="s">
        <v>18</v>
      </c>
      <c r="C86" s="16">
        <v>0</v>
      </c>
      <c r="D86" s="16">
        <v>0</v>
      </c>
      <c r="E86" s="16">
        <v>0</v>
      </c>
      <c r="F86" s="16">
        <v>0</v>
      </c>
      <c r="G86" s="57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25">
        <f t="shared" si="1"/>
        <v>0</v>
      </c>
      <c r="Q86" s="4"/>
    </row>
    <row r="87" spans="1:17" ht="15.75">
      <c r="A87" s="70"/>
      <c r="B87" s="15" t="s">
        <v>14</v>
      </c>
      <c r="C87" s="27">
        <f>C86+C85</f>
        <v>0</v>
      </c>
      <c r="D87" s="27">
        <f aca="true" t="shared" si="43" ref="D87:O87">D86+D85</f>
        <v>0</v>
      </c>
      <c r="E87" s="27">
        <f t="shared" si="43"/>
        <v>0</v>
      </c>
      <c r="F87" s="27">
        <f t="shared" si="43"/>
        <v>0</v>
      </c>
      <c r="G87" s="56">
        <f t="shared" si="43"/>
        <v>0</v>
      </c>
      <c r="H87" s="27">
        <f t="shared" si="43"/>
        <v>0</v>
      </c>
      <c r="I87" s="27">
        <f t="shared" si="43"/>
        <v>0</v>
      </c>
      <c r="J87" s="27">
        <f t="shared" si="43"/>
        <v>0</v>
      </c>
      <c r="K87" s="27">
        <f t="shared" si="43"/>
        <v>0</v>
      </c>
      <c r="L87" s="27">
        <f t="shared" si="43"/>
        <v>0</v>
      </c>
      <c r="M87" s="27">
        <f t="shared" si="43"/>
        <v>0</v>
      </c>
      <c r="N87" s="27">
        <f t="shared" si="43"/>
        <v>0</v>
      </c>
      <c r="O87" s="27">
        <f t="shared" si="43"/>
        <v>0</v>
      </c>
      <c r="P87" s="25">
        <f t="shared" si="1"/>
        <v>0</v>
      </c>
      <c r="Q87" s="4"/>
    </row>
    <row r="88" spans="1:17" ht="15.75">
      <c r="A88" s="74" t="s">
        <v>28</v>
      </c>
      <c r="B88" s="14" t="s">
        <v>17</v>
      </c>
      <c r="C88" s="16">
        <v>0</v>
      </c>
      <c r="D88" s="16">
        <v>1148.5</v>
      </c>
      <c r="E88" s="16">
        <v>1276.8</v>
      </c>
      <c r="F88" s="16">
        <v>1179.4</v>
      </c>
      <c r="G88" s="46">
        <v>1238.6</v>
      </c>
      <c r="H88" s="16">
        <v>2140.1</v>
      </c>
      <c r="I88" s="16">
        <v>1464.9</v>
      </c>
      <c r="J88" s="16">
        <v>239.4</v>
      </c>
      <c r="K88" s="16">
        <v>557.8</v>
      </c>
      <c r="L88" s="16">
        <v>1181.1</v>
      </c>
      <c r="M88" s="16">
        <v>1097.9</v>
      </c>
      <c r="N88" s="16">
        <v>1139.9</v>
      </c>
      <c r="O88" s="16">
        <v>1535.2</v>
      </c>
      <c r="P88" s="25">
        <f t="shared" si="1"/>
        <v>14199.599999999999</v>
      </c>
      <c r="Q88" s="4"/>
    </row>
    <row r="89" spans="1:17" ht="15.75">
      <c r="A89" s="74"/>
      <c r="B89" s="14" t="s">
        <v>18</v>
      </c>
      <c r="C89" s="16">
        <v>0</v>
      </c>
      <c r="D89" s="16">
        <v>340.9</v>
      </c>
      <c r="E89" s="16">
        <v>366.4</v>
      </c>
      <c r="F89" s="16">
        <v>369.9</v>
      </c>
      <c r="G89" s="46">
        <v>468.7</v>
      </c>
      <c r="H89" s="16">
        <v>542.1</v>
      </c>
      <c r="I89" s="16">
        <v>443.3</v>
      </c>
      <c r="J89" s="16">
        <v>125.4</v>
      </c>
      <c r="K89" s="16">
        <v>118.8</v>
      </c>
      <c r="L89" s="16">
        <v>355.3</v>
      </c>
      <c r="M89" s="16">
        <v>329.4</v>
      </c>
      <c r="N89" s="16">
        <v>403.6</v>
      </c>
      <c r="O89" s="16">
        <v>421.9</v>
      </c>
      <c r="P89" s="25">
        <f t="shared" si="1"/>
        <v>4285.700000000001</v>
      </c>
      <c r="Q89" s="4"/>
    </row>
    <row r="90" spans="1:17" ht="24.75" customHeight="1">
      <c r="A90" s="74"/>
      <c r="B90" s="15" t="s">
        <v>14</v>
      </c>
      <c r="C90" s="27">
        <f aca="true" t="shared" si="44" ref="C90:O90">C89+C88</f>
        <v>0</v>
      </c>
      <c r="D90" s="27">
        <f t="shared" si="44"/>
        <v>1489.4</v>
      </c>
      <c r="E90" s="27">
        <f t="shared" si="44"/>
        <v>1643.1999999999998</v>
      </c>
      <c r="F90" s="27">
        <f t="shared" si="44"/>
        <v>1549.3000000000002</v>
      </c>
      <c r="G90" s="45">
        <f t="shared" si="44"/>
        <v>1707.3</v>
      </c>
      <c r="H90" s="27">
        <f t="shared" si="44"/>
        <v>2682.2</v>
      </c>
      <c r="I90" s="27">
        <f t="shared" si="44"/>
        <v>1908.2</v>
      </c>
      <c r="J90" s="27">
        <f t="shared" si="44"/>
        <v>364.8</v>
      </c>
      <c r="K90" s="27">
        <f t="shared" si="44"/>
        <v>676.5999999999999</v>
      </c>
      <c r="L90" s="27">
        <f t="shared" si="44"/>
        <v>1536.3999999999999</v>
      </c>
      <c r="M90" s="27">
        <f t="shared" si="44"/>
        <v>1427.3000000000002</v>
      </c>
      <c r="N90" s="27">
        <f t="shared" si="44"/>
        <v>1543.5</v>
      </c>
      <c r="O90" s="27">
        <f t="shared" si="44"/>
        <v>1957.1</v>
      </c>
      <c r="P90" s="25">
        <f t="shared" si="1"/>
        <v>18485.3</v>
      </c>
      <c r="Q90" s="4"/>
    </row>
    <row r="91" spans="1:17" s="1" customFormat="1" ht="15.75">
      <c r="A91" s="69" t="s">
        <v>29</v>
      </c>
      <c r="B91" s="14" t="s">
        <v>17</v>
      </c>
      <c r="C91" s="17">
        <v>0</v>
      </c>
      <c r="D91" s="17">
        <v>0</v>
      </c>
      <c r="E91" s="17">
        <v>0</v>
      </c>
      <c r="F91" s="17">
        <v>0</v>
      </c>
      <c r="G91" s="58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25">
        <f t="shared" si="1"/>
        <v>0</v>
      </c>
      <c r="Q91" s="18"/>
    </row>
    <row r="92" spans="1:17" s="1" customFormat="1" ht="15.75">
      <c r="A92" s="69"/>
      <c r="B92" s="14" t="s">
        <v>18</v>
      </c>
      <c r="C92" s="17">
        <v>0</v>
      </c>
      <c r="D92" s="17">
        <v>0</v>
      </c>
      <c r="E92" s="17">
        <v>0</v>
      </c>
      <c r="F92" s="17">
        <v>0</v>
      </c>
      <c r="G92" s="58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25">
        <f t="shared" si="1"/>
        <v>0</v>
      </c>
      <c r="Q92" s="18"/>
    </row>
    <row r="93" spans="1:17" s="1" customFormat="1" ht="15.75">
      <c r="A93" s="69"/>
      <c r="B93" s="14" t="s">
        <v>14</v>
      </c>
      <c r="C93" s="28">
        <f aca="true" t="shared" si="45" ref="C93:O93">C91+C92</f>
        <v>0</v>
      </c>
      <c r="D93" s="28">
        <f t="shared" si="45"/>
        <v>0</v>
      </c>
      <c r="E93" s="28">
        <f t="shared" si="45"/>
        <v>0</v>
      </c>
      <c r="F93" s="28">
        <f t="shared" si="45"/>
        <v>0</v>
      </c>
      <c r="G93" s="59">
        <f t="shared" si="45"/>
        <v>0</v>
      </c>
      <c r="H93" s="28">
        <f t="shared" si="45"/>
        <v>0</v>
      </c>
      <c r="I93" s="28">
        <f t="shared" si="45"/>
        <v>0</v>
      </c>
      <c r="J93" s="28">
        <f t="shared" si="45"/>
        <v>0</v>
      </c>
      <c r="K93" s="28">
        <f t="shared" si="45"/>
        <v>0</v>
      </c>
      <c r="L93" s="28">
        <f t="shared" si="45"/>
        <v>0</v>
      </c>
      <c r="M93" s="28">
        <f t="shared" si="45"/>
        <v>0</v>
      </c>
      <c r="N93" s="28">
        <f t="shared" si="45"/>
        <v>0</v>
      </c>
      <c r="O93" s="28">
        <f t="shared" si="45"/>
        <v>0</v>
      </c>
      <c r="P93" s="25">
        <f t="shared" si="1"/>
        <v>0</v>
      </c>
      <c r="Q93" s="18"/>
    </row>
    <row r="94" spans="1:17" s="1" customFormat="1" ht="16.5" customHeight="1">
      <c r="A94" s="69" t="s">
        <v>41</v>
      </c>
      <c r="B94" s="14" t="s">
        <v>17</v>
      </c>
      <c r="C94" s="17">
        <v>0</v>
      </c>
      <c r="D94" s="17">
        <v>153.5</v>
      </c>
      <c r="E94" s="17">
        <v>82.2</v>
      </c>
      <c r="F94" s="17">
        <v>153.7</v>
      </c>
      <c r="G94" s="47">
        <v>175.1</v>
      </c>
      <c r="H94" s="17">
        <v>94.9</v>
      </c>
      <c r="I94" s="17">
        <v>137.3</v>
      </c>
      <c r="J94" s="17">
        <v>133.5</v>
      </c>
      <c r="K94" s="17">
        <v>137.4</v>
      </c>
      <c r="L94" s="17">
        <v>93.3</v>
      </c>
      <c r="M94" s="17">
        <v>96.1</v>
      </c>
      <c r="N94" s="17">
        <v>105</v>
      </c>
      <c r="O94" s="17">
        <v>108.8</v>
      </c>
      <c r="P94" s="25">
        <f t="shared" si="1"/>
        <v>1470.8</v>
      </c>
      <c r="Q94" s="18"/>
    </row>
    <row r="95" spans="1:17" s="1" customFormat="1" ht="18.75" customHeight="1">
      <c r="A95" s="69"/>
      <c r="B95" s="14" t="s">
        <v>18</v>
      </c>
      <c r="C95" s="17">
        <v>0</v>
      </c>
      <c r="D95" s="17">
        <v>42.7</v>
      </c>
      <c r="E95" s="17">
        <v>92.3</v>
      </c>
      <c r="F95" s="17">
        <v>-32.3</v>
      </c>
      <c r="G95" s="47">
        <v>60.4</v>
      </c>
      <c r="H95" s="17">
        <v>47.3</v>
      </c>
      <c r="I95" s="17">
        <v>43.7</v>
      </c>
      <c r="J95" s="17">
        <v>45</v>
      </c>
      <c r="K95" s="17">
        <v>106.7</v>
      </c>
      <c r="L95" s="17">
        <v>38</v>
      </c>
      <c r="M95" s="17">
        <v>38.6</v>
      </c>
      <c r="N95" s="17">
        <v>-33.9</v>
      </c>
      <c r="O95" s="17">
        <v>49.2</v>
      </c>
      <c r="P95" s="25">
        <f t="shared" si="1"/>
        <v>497.7</v>
      </c>
      <c r="Q95" s="18"/>
    </row>
    <row r="96" spans="1:17" s="1" customFormat="1" ht="23.25" customHeight="1">
      <c r="A96" s="69"/>
      <c r="B96" s="14" t="s">
        <v>14</v>
      </c>
      <c r="C96" s="28">
        <f aca="true" t="shared" si="46" ref="C96:O96">C95+C94</f>
        <v>0</v>
      </c>
      <c r="D96" s="28">
        <f t="shared" si="46"/>
        <v>196.2</v>
      </c>
      <c r="E96" s="28">
        <f t="shared" si="46"/>
        <v>174.5</v>
      </c>
      <c r="F96" s="28">
        <f t="shared" si="46"/>
        <v>121.39999999999999</v>
      </c>
      <c r="G96" s="48">
        <f t="shared" si="46"/>
        <v>235.5</v>
      </c>
      <c r="H96" s="28">
        <f t="shared" si="46"/>
        <v>142.2</v>
      </c>
      <c r="I96" s="28">
        <f t="shared" si="46"/>
        <v>181</v>
      </c>
      <c r="J96" s="28">
        <f t="shared" si="46"/>
        <v>178.5</v>
      </c>
      <c r="K96" s="28">
        <f t="shared" si="46"/>
        <v>244.10000000000002</v>
      </c>
      <c r="L96" s="28">
        <f t="shared" si="46"/>
        <v>131.3</v>
      </c>
      <c r="M96" s="28">
        <f t="shared" si="46"/>
        <v>134.7</v>
      </c>
      <c r="N96" s="28">
        <f t="shared" si="46"/>
        <v>71.1</v>
      </c>
      <c r="O96" s="28">
        <f t="shared" si="46"/>
        <v>158</v>
      </c>
      <c r="P96" s="25">
        <f t="shared" si="1"/>
        <v>1968.5</v>
      </c>
      <c r="Q96" s="18"/>
    </row>
    <row r="97" spans="1:17" s="1" customFormat="1" ht="18.75" customHeight="1">
      <c r="A97" s="69" t="s">
        <v>42</v>
      </c>
      <c r="B97" s="14" t="s">
        <v>17</v>
      </c>
      <c r="C97" s="17">
        <v>0</v>
      </c>
      <c r="D97" s="17">
        <v>6.9</v>
      </c>
      <c r="E97" s="17">
        <v>7.3</v>
      </c>
      <c r="F97" s="17">
        <v>9.2</v>
      </c>
      <c r="G97" s="47">
        <v>3.5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16.9</v>
      </c>
      <c r="N97" s="17">
        <v>16.8</v>
      </c>
      <c r="O97" s="17">
        <v>22.1</v>
      </c>
      <c r="P97" s="25">
        <f t="shared" si="1"/>
        <v>82.69999999999999</v>
      </c>
      <c r="Q97" s="18"/>
    </row>
    <row r="98" spans="1:17" s="1" customFormat="1" ht="18" customHeight="1">
      <c r="A98" s="69"/>
      <c r="B98" s="14" t="s">
        <v>18</v>
      </c>
      <c r="C98" s="17">
        <v>0</v>
      </c>
      <c r="D98" s="17">
        <v>0.5</v>
      </c>
      <c r="E98" s="17">
        <v>2.8</v>
      </c>
      <c r="F98" s="17">
        <v>2.8</v>
      </c>
      <c r="G98" s="47">
        <v>1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5.1</v>
      </c>
      <c r="N98" s="17">
        <v>5.1</v>
      </c>
      <c r="O98" s="17">
        <v>6.7</v>
      </c>
      <c r="P98" s="25">
        <f t="shared" si="1"/>
        <v>23.999999999999996</v>
      </c>
      <c r="Q98" s="18"/>
    </row>
    <row r="99" spans="1:17" s="1" customFormat="1" ht="18.75" customHeight="1">
      <c r="A99" s="69"/>
      <c r="B99" s="14" t="s">
        <v>14</v>
      </c>
      <c r="C99" s="28">
        <f aca="true" t="shared" si="47" ref="C99:O99">C98+C97</f>
        <v>0</v>
      </c>
      <c r="D99" s="28">
        <f t="shared" si="47"/>
        <v>7.4</v>
      </c>
      <c r="E99" s="28">
        <f t="shared" si="47"/>
        <v>10.1</v>
      </c>
      <c r="F99" s="28">
        <f t="shared" si="47"/>
        <v>12</v>
      </c>
      <c r="G99" s="48">
        <f t="shared" si="47"/>
        <v>4.5</v>
      </c>
      <c r="H99" s="28">
        <f t="shared" si="47"/>
        <v>0</v>
      </c>
      <c r="I99" s="28">
        <f t="shared" si="47"/>
        <v>0</v>
      </c>
      <c r="J99" s="28">
        <f t="shared" si="47"/>
        <v>0</v>
      </c>
      <c r="K99" s="28">
        <f t="shared" si="47"/>
        <v>0</v>
      </c>
      <c r="L99" s="28">
        <f t="shared" si="47"/>
        <v>0</v>
      </c>
      <c r="M99" s="28">
        <f t="shared" si="47"/>
        <v>22</v>
      </c>
      <c r="N99" s="28">
        <f t="shared" si="47"/>
        <v>21.9</v>
      </c>
      <c r="O99" s="28">
        <f t="shared" si="47"/>
        <v>28.8</v>
      </c>
      <c r="P99" s="25">
        <f t="shared" si="1"/>
        <v>106.7</v>
      </c>
      <c r="Q99" s="18"/>
    </row>
    <row r="100" spans="1:17" s="1" customFormat="1" ht="18.75" customHeight="1">
      <c r="A100" s="69" t="s">
        <v>43</v>
      </c>
      <c r="B100" s="14" t="s">
        <v>17</v>
      </c>
      <c r="C100" s="17">
        <v>0</v>
      </c>
      <c r="D100" s="17">
        <v>161.6</v>
      </c>
      <c r="E100" s="17">
        <v>136.8</v>
      </c>
      <c r="F100" s="17">
        <v>135.6</v>
      </c>
      <c r="G100" s="47">
        <v>157.6</v>
      </c>
      <c r="H100" s="17">
        <v>165</v>
      </c>
      <c r="I100" s="17">
        <v>206.3</v>
      </c>
      <c r="J100" s="17">
        <v>173.7</v>
      </c>
      <c r="K100" s="17">
        <v>145.8</v>
      </c>
      <c r="L100" s="17">
        <v>192.6</v>
      </c>
      <c r="M100" s="17">
        <v>158.2</v>
      </c>
      <c r="N100" s="17">
        <v>160.7</v>
      </c>
      <c r="O100" s="17">
        <v>206.8</v>
      </c>
      <c r="P100" s="25">
        <f t="shared" si="1"/>
        <v>2000.7</v>
      </c>
      <c r="Q100" s="18"/>
    </row>
    <row r="101" spans="1:17" s="1" customFormat="1" ht="18.75" customHeight="1">
      <c r="A101" s="69"/>
      <c r="B101" s="14" t="s">
        <v>18</v>
      </c>
      <c r="C101" s="17">
        <v>0</v>
      </c>
      <c r="D101" s="17">
        <v>48.8</v>
      </c>
      <c r="E101" s="17">
        <v>39.2</v>
      </c>
      <c r="F101" s="17">
        <v>40</v>
      </c>
      <c r="G101" s="47">
        <v>49.7</v>
      </c>
      <c r="H101" s="17">
        <v>48.1</v>
      </c>
      <c r="I101" s="17">
        <v>61.1</v>
      </c>
      <c r="J101" s="17">
        <v>51.2</v>
      </c>
      <c r="K101" s="17">
        <v>44.2</v>
      </c>
      <c r="L101" s="17">
        <v>58.1</v>
      </c>
      <c r="M101" s="17">
        <v>45.3</v>
      </c>
      <c r="N101" s="17">
        <v>47.3</v>
      </c>
      <c r="O101" s="17">
        <v>59.6</v>
      </c>
      <c r="P101" s="25">
        <f t="shared" si="1"/>
        <v>592.6</v>
      </c>
      <c r="Q101" s="18"/>
    </row>
    <row r="102" spans="1:17" s="1" customFormat="1" ht="30.75" customHeight="1">
      <c r="A102" s="69"/>
      <c r="B102" s="14" t="s">
        <v>14</v>
      </c>
      <c r="C102" s="28">
        <f aca="true" t="shared" si="48" ref="C102:O102">C101+C100</f>
        <v>0</v>
      </c>
      <c r="D102" s="28">
        <f t="shared" si="48"/>
        <v>210.39999999999998</v>
      </c>
      <c r="E102" s="28">
        <f t="shared" si="48"/>
        <v>176</v>
      </c>
      <c r="F102" s="28">
        <f t="shared" si="48"/>
        <v>175.6</v>
      </c>
      <c r="G102" s="48">
        <f t="shared" si="48"/>
        <v>207.3</v>
      </c>
      <c r="H102" s="28">
        <f t="shared" si="48"/>
        <v>213.1</v>
      </c>
      <c r="I102" s="28">
        <f t="shared" si="48"/>
        <v>267.40000000000003</v>
      </c>
      <c r="J102" s="28">
        <f t="shared" si="48"/>
        <v>224.89999999999998</v>
      </c>
      <c r="K102" s="28">
        <f t="shared" si="48"/>
        <v>190</v>
      </c>
      <c r="L102" s="28">
        <f t="shared" si="48"/>
        <v>250.7</v>
      </c>
      <c r="M102" s="28">
        <f t="shared" si="48"/>
        <v>203.5</v>
      </c>
      <c r="N102" s="28">
        <f t="shared" si="48"/>
        <v>208</v>
      </c>
      <c r="O102" s="28">
        <f t="shared" si="48"/>
        <v>266.40000000000003</v>
      </c>
      <c r="P102" s="25">
        <f t="shared" si="1"/>
        <v>2593.2999999999997</v>
      </c>
      <c r="Q102" s="18"/>
    </row>
    <row r="103" spans="1:17" s="1" customFormat="1" ht="19.5" customHeight="1">
      <c r="A103" s="69" t="s">
        <v>49</v>
      </c>
      <c r="B103" s="14" t="s">
        <v>17</v>
      </c>
      <c r="C103" s="17">
        <v>0</v>
      </c>
      <c r="D103" s="17">
        <v>0</v>
      </c>
      <c r="E103" s="17">
        <v>0</v>
      </c>
      <c r="F103" s="17">
        <v>19.5</v>
      </c>
      <c r="G103" s="58">
        <v>0</v>
      </c>
      <c r="H103" s="17">
        <v>0</v>
      </c>
      <c r="I103" s="17">
        <v>25.2</v>
      </c>
      <c r="J103" s="17">
        <v>0</v>
      </c>
      <c r="K103" s="17">
        <v>0</v>
      </c>
      <c r="L103" s="17">
        <v>22.9</v>
      </c>
      <c r="M103" s="17">
        <v>5.4</v>
      </c>
      <c r="N103" s="17">
        <v>0</v>
      </c>
      <c r="O103" s="17">
        <v>0</v>
      </c>
      <c r="P103" s="25">
        <f t="shared" si="1"/>
        <v>73</v>
      </c>
      <c r="Q103" s="18"/>
    </row>
    <row r="104" spans="1:17" s="1" customFormat="1" ht="19.5" customHeight="1">
      <c r="A104" s="69"/>
      <c r="B104" s="14" t="s">
        <v>18</v>
      </c>
      <c r="C104" s="17">
        <v>0</v>
      </c>
      <c r="D104" s="17">
        <v>0</v>
      </c>
      <c r="E104" s="17">
        <v>0</v>
      </c>
      <c r="F104" s="17">
        <v>5.9</v>
      </c>
      <c r="G104" s="58">
        <v>0</v>
      </c>
      <c r="H104" s="17">
        <v>0</v>
      </c>
      <c r="I104" s="17">
        <v>7.6</v>
      </c>
      <c r="J104" s="17">
        <v>0</v>
      </c>
      <c r="K104" s="17">
        <v>0</v>
      </c>
      <c r="L104" s="17">
        <v>6.9</v>
      </c>
      <c r="M104" s="17">
        <v>1.6</v>
      </c>
      <c r="N104" s="17">
        <v>0</v>
      </c>
      <c r="O104" s="17">
        <v>0</v>
      </c>
      <c r="P104" s="25">
        <f t="shared" si="1"/>
        <v>22</v>
      </c>
      <c r="Q104" s="18"/>
    </row>
    <row r="105" spans="1:17" s="1" customFormat="1" ht="30" customHeight="1">
      <c r="A105" s="69"/>
      <c r="B105" s="14" t="s">
        <v>14</v>
      </c>
      <c r="C105" s="28">
        <f>C104+C103</f>
        <v>0</v>
      </c>
      <c r="D105" s="28">
        <f aca="true" t="shared" si="49" ref="D105:O105">D104+D103</f>
        <v>0</v>
      </c>
      <c r="E105" s="28">
        <f t="shared" si="49"/>
        <v>0</v>
      </c>
      <c r="F105" s="28">
        <f t="shared" si="49"/>
        <v>25.4</v>
      </c>
      <c r="G105" s="59">
        <f t="shared" si="49"/>
        <v>0</v>
      </c>
      <c r="H105" s="28">
        <f t="shared" si="49"/>
        <v>0</v>
      </c>
      <c r="I105" s="28">
        <f t="shared" si="49"/>
        <v>32.8</v>
      </c>
      <c r="J105" s="28">
        <f t="shared" si="49"/>
        <v>0</v>
      </c>
      <c r="K105" s="28">
        <f t="shared" si="49"/>
        <v>0</v>
      </c>
      <c r="L105" s="28">
        <f t="shared" si="49"/>
        <v>29.799999999999997</v>
      </c>
      <c r="M105" s="28">
        <f t="shared" si="49"/>
        <v>7</v>
      </c>
      <c r="N105" s="28">
        <f t="shared" si="49"/>
        <v>0</v>
      </c>
      <c r="O105" s="28">
        <f t="shared" si="49"/>
        <v>0</v>
      </c>
      <c r="P105" s="25">
        <f t="shared" si="1"/>
        <v>95</v>
      </c>
      <c r="Q105" s="18"/>
    </row>
    <row r="106" spans="1:17" s="1" customFormat="1" ht="15.75">
      <c r="A106" s="75" t="s">
        <v>44</v>
      </c>
      <c r="B106" s="14" t="s">
        <v>17</v>
      </c>
      <c r="C106" s="17">
        <v>0</v>
      </c>
      <c r="D106" s="17">
        <v>36.3</v>
      </c>
      <c r="E106" s="17">
        <v>34.8</v>
      </c>
      <c r="F106" s="17">
        <v>33.1</v>
      </c>
      <c r="G106" s="47">
        <v>64.5</v>
      </c>
      <c r="H106" s="17">
        <v>24</v>
      </c>
      <c r="I106" s="17">
        <v>41.5</v>
      </c>
      <c r="J106" s="17">
        <v>55.1</v>
      </c>
      <c r="K106" s="17">
        <v>20.4</v>
      </c>
      <c r="L106" s="17">
        <v>31.5</v>
      </c>
      <c r="M106" s="17">
        <v>39</v>
      </c>
      <c r="N106" s="17">
        <v>38.8</v>
      </c>
      <c r="O106" s="17">
        <v>49</v>
      </c>
      <c r="P106" s="25">
        <f t="shared" si="1"/>
        <v>468</v>
      </c>
      <c r="Q106" s="18"/>
    </row>
    <row r="107" spans="1:17" s="1" customFormat="1" ht="15.75">
      <c r="A107" s="76"/>
      <c r="B107" s="14" t="s">
        <v>18</v>
      </c>
      <c r="C107" s="17">
        <v>0</v>
      </c>
      <c r="D107" s="17">
        <v>11</v>
      </c>
      <c r="E107" s="17">
        <v>9.9</v>
      </c>
      <c r="F107" s="17">
        <v>9.9</v>
      </c>
      <c r="G107" s="47">
        <v>19.6</v>
      </c>
      <c r="H107" s="17">
        <v>6.8</v>
      </c>
      <c r="I107" s="17">
        <v>11.3</v>
      </c>
      <c r="J107" s="17">
        <v>15.2</v>
      </c>
      <c r="K107" s="17">
        <v>6.1</v>
      </c>
      <c r="L107" s="17">
        <v>9</v>
      </c>
      <c r="M107" s="17">
        <v>11.7</v>
      </c>
      <c r="N107" s="17">
        <v>11.7</v>
      </c>
      <c r="O107" s="17">
        <v>19.1</v>
      </c>
      <c r="P107" s="25">
        <f t="shared" si="1"/>
        <v>141.3</v>
      </c>
      <c r="Q107" s="18"/>
    </row>
    <row r="108" spans="1:17" s="1" customFormat="1" ht="15.75">
      <c r="A108" s="77"/>
      <c r="B108" s="14" t="s">
        <v>14</v>
      </c>
      <c r="C108" s="28">
        <f aca="true" t="shared" si="50" ref="C108:O108">C107+C106</f>
        <v>0</v>
      </c>
      <c r="D108" s="28">
        <f t="shared" si="50"/>
        <v>47.3</v>
      </c>
      <c r="E108" s="28">
        <f t="shared" si="50"/>
        <v>44.699999999999996</v>
      </c>
      <c r="F108" s="28">
        <f t="shared" si="50"/>
        <v>43</v>
      </c>
      <c r="G108" s="48">
        <f t="shared" si="50"/>
        <v>84.1</v>
      </c>
      <c r="H108" s="28">
        <f t="shared" si="50"/>
        <v>30.8</v>
      </c>
      <c r="I108" s="28">
        <f t="shared" si="50"/>
        <v>52.8</v>
      </c>
      <c r="J108" s="28">
        <f t="shared" si="50"/>
        <v>70.3</v>
      </c>
      <c r="K108" s="28">
        <f t="shared" si="50"/>
        <v>26.5</v>
      </c>
      <c r="L108" s="28">
        <f t="shared" si="50"/>
        <v>40.5</v>
      </c>
      <c r="M108" s="28">
        <f t="shared" si="50"/>
        <v>50.7</v>
      </c>
      <c r="N108" s="28">
        <f t="shared" si="50"/>
        <v>50.5</v>
      </c>
      <c r="O108" s="28">
        <f t="shared" si="50"/>
        <v>68.1</v>
      </c>
      <c r="P108" s="25">
        <f t="shared" si="1"/>
        <v>609.3000000000001</v>
      </c>
      <c r="Q108" s="18"/>
    </row>
    <row r="109" spans="1:17" ht="15.75">
      <c r="A109" s="74" t="s">
        <v>45</v>
      </c>
      <c r="B109" s="14" t="s">
        <v>17</v>
      </c>
      <c r="C109" s="16">
        <v>0</v>
      </c>
      <c r="D109" s="16">
        <v>72.1</v>
      </c>
      <c r="E109" s="16">
        <v>75.8</v>
      </c>
      <c r="F109" s="16">
        <v>78.9</v>
      </c>
      <c r="G109" s="46">
        <v>77.9</v>
      </c>
      <c r="H109" s="16">
        <v>83.6</v>
      </c>
      <c r="I109" s="16">
        <v>94.5</v>
      </c>
      <c r="J109" s="16">
        <v>94</v>
      </c>
      <c r="K109" s="16">
        <v>71.3</v>
      </c>
      <c r="L109" s="16">
        <v>75.8</v>
      </c>
      <c r="M109" s="16">
        <v>34.9</v>
      </c>
      <c r="N109" s="16">
        <v>39.3</v>
      </c>
      <c r="O109" s="16">
        <v>55.7</v>
      </c>
      <c r="P109" s="25">
        <f t="shared" si="1"/>
        <v>853.7999999999998</v>
      </c>
      <c r="Q109" s="4"/>
    </row>
    <row r="110" spans="1:17" ht="15.75">
      <c r="A110" s="74"/>
      <c r="B110" s="14" t="s">
        <v>18</v>
      </c>
      <c r="C110" s="16">
        <v>0</v>
      </c>
      <c r="D110" s="16">
        <v>21.7</v>
      </c>
      <c r="E110" s="16">
        <v>22.9</v>
      </c>
      <c r="F110" s="16">
        <v>23.4</v>
      </c>
      <c r="G110" s="46">
        <v>23.5</v>
      </c>
      <c r="H110" s="16">
        <v>23</v>
      </c>
      <c r="I110" s="16">
        <v>27.3</v>
      </c>
      <c r="J110" s="16">
        <v>27.2</v>
      </c>
      <c r="K110" s="16">
        <v>21.5</v>
      </c>
      <c r="L110" s="16">
        <v>22.4</v>
      </c>
      <c r="M110" s="16">
        <v>10.6</v>
      </c>
      <c r="N110" s="16">
        <v>11.8</v>
      </c>
      <c r="O110" s="16">
        <v>18.1</v>
      </c>
      <c r="P110" s="25">
        <f aca="true" t="shared" si="51" ref="P110:P251">SUM(D110:O110)</f>
        <v>253.4</v>
      </c>
      <c r="Q110" s="4"/>
    </row>
    <row r="111" spans="1:17" ht="15.75">
      <c r="A111" s="74"/>
      <c r="B111" s="15" t="s">
        <v>14</v>
      </c>
      <c r="C111" s="27">
        <f aca="true" t="shared" si="52" ref="C111:O111">C110+C109</f>
        <v>0</v>
      </c>
      <c r="D111" s="27">
        <f t="shared" si="52"/>
        <v>93.8</v>
      </c>
      <c r="E111" s="27">
        <f t="shared" si="52"/>
        <v>98.69999999999999</v>
      </c>
      <c r="F111" s="27">
        <f t="shared" si="52"/>
        <v>102.30000000000001</v>
      </c>
      <c r="G111" s="45">
        <f t="shared" si="52"/>
        <v>101.4</v>
      </c>
      <c r="H111" s="27">
        <f t="shared" si="52"/>
        <v>106.6</v>
      </c>
      <c r="I111" s="27">
        <f t="shared" si="52"/>
        <v>121.8</v>
      </c>
      <c r="J111" s="27">
        <f t="shared" si="52"/>
        <v>121.2</v>
      </c>
      <c r="K111" s="27">
        <f t="shared" si="52"/>
        <v>92.8</v>
      </c>
      <c r="L111" s="27">
        <f t="shared" si="52"/>
        <v>98.19999999999999</v>
      </c>
      <c r="M111" s="27">
        <f t="shared" si="52"/>
        <v>45.5</v>
      </c>
      <c r="N111" s="27">
        <f t="shared" si="52"/>
        <v>51.099999999999994</v>
      </c>
      <c r="O111" s="27">
        <f t="shared" si="52"/>
        <v>73.80000000000001</v>
      </c>
      <c r="P111" s="25">
        <f t="shared" si="51"/>
        <v>1107.1999999999998</v>
      </c>
      <c r="Q111" s="4"/>
    </row>
    <row r="112" spans="1:17" ht="15.75">
      <c r="A112" s="74" t="s">
        <v>46</v>
      </c>
      <c r="B112" s="14" t="s">
        <v>17</v>
      </c>
      <c r="C112" s="16">
        <v>0</v>
      </c>
      <c r="D112" s="16">
        <v>19</v>
      </c>
      <c r="E112" s="16">
        <v>19</v>
      </c>
      <c r="F112" s="16">
        <v>19.1</v>
      </c>
      <c r="G112" s="46">
        <v>24</v>
      </c>
      <c r="H112" s="16">
        <v>19</v>
      </c>
      <c r="I112" s="16">
        <v>47.6</v>
      </c>
      <c r="J112" s="16">
        <v>5.8</v>
      </c>
      <c r="K112" s="16">
        <v>13.6</v>
      </c>
      <c r="L112" s="16">
        <v>20.1</v>
      </c>
      <c r="M112" s="16">
        <v>25.7</v>
      </c>
      <c r="N112" s="16">
        <v>16.9</v>
      </c>
      <c r="O112" s="16">
        <v>27.1</v>
      </c>
      <c r="P112" s="25">
        <f t="shared" si="51"/>
        <v>256.9</v>
      </c>
      <c r="Q112" s="4"/>
    </row>
    <row r="113" spans="1:17" ht="15.75">
      <c r="A113" s="74"/>
      <c r="B113" s="14" t="s">
        <v>18</v>
      </c>
      <c r="C113" s="16">
        <v>0</v>
      </c>
      <c r="D113" s="16">
        <v>5.8</v>
      </c>
      <c r="E113" s="16">
        <v>5.7</v>
      </c>
      <c r="F113" s="16">
        <v>5.7</v>
      </c>
      <c r="G113" s="46">
        <v>7.3</v>
      </c>
      <c r="H113" s="16">
        <v>5.7</v>
      </c>
      <c r="I113" s="16">
        <v>14.4</v>
      </c>
      <c r="J113" s="16">
        <v>1.8</v>
      </c>
      <c r="K113" s="16">
        <v>4.1</v>
      </c>
      <c r="L113" s="16">
        <v>6.1</v>
      </c>
      <c r="M113" s="16">
        <v>6.5</v>
      </c>
      <c r="N113" s="16">
        <v>5.1</v>
      </c>
      <c r="O113" s="16">
        <v>8.2</v>
      </c>
      <c r="P113" s="25">
        <f t="shared" si="51"/>
        <v>76.4</v>
      </c>
      <c r="Q113" s="4"/>
    </row>
    <row r="114" spans="1:17" ht="15.75">
      <c r="A114" s="74"/>
      <c r="B114" s="15" t="s">
        <v>14</v>
      </c>
      <c r="C114" s="27">
        <f aca="true" t="shared" si="53" ref="C114:O114">C113+C112</f>
        <v>0</v>
      </c>
      <c r="D114" s="27">
        <f t="shared" si="53"/>
        <v>24.8</v>
      </c>
      <c r="E114" s="27">
        <f t="shared" si="53"/>
        <v>24.7</v>
      </c>
      <c r="F114" s="27">
        <f t="shared" si="53"/>
        <v>24.8</v>
      </c>
      <c r="G114" s="45">
        <f t="shared" si="53"/>
        <v>31.3</v>
      </c>
      <c r="H114" s="27">
        <f t="shared" si="53"/>
        <v>24.7</v>
      </c>
      <c r="I114" s="27">
        <f t="shared" si="53"/>
        <v>62</v>
      </c>
      <c r="J114" s="27">
        <f t="shared" si="53"/>
        <v>7.6</v>
      </c>
      <c r="K114" s="27">
        <f t="shared" si="53"/>
        <v>17.7</v>
      </c>
      <c r="L114" s="27">
        <f t="shared" si="53"/>
        <v>26.200000000000003</v>
      </c>
      <c r="M114" s="27">
        <f t="shared" si="53"/>
        <v>32.2</v>
      </c>
      <c r="N114" s="27">
        <f t="shared" si="53"/>
        <v>22</v>
      </c>
      <c r="O114" s="27">
        <f t="shared" si="53"/>
        <v>35.3</v>
      </c>
      <c r="P114" s="25">
        <f t="shared" si="51"/>
        <v>333.29999999999995</v>
      </c>
      <c r="Q114" s="4"/>
    </row>
    <row r="115" spans="1:17" ht="15.75">
      <c r="A115" s="74" t="s">
        <v>47</v>
      </c>
      <c r="B115" s="14" t="s">
        <v>17</v>
      </c>
      <c r="C115" s="16">
        <v>0</v>
      </c>
      <c r="D115" s="16">
        <v>222.7</v>
      </c>
      <c r="E115" s="16">
        <v>145.3</v>
      </c>
      <c r="F115" s="16">
        <v>214.5</v>
      </c>
      <c r="G115" s="46">
        <v>280.4</v>
      </c>
      <c r="H115" s="16">
        <v>193.9</v>
      </c>
      <c r="I115" s="16">
        <v>218.8</v>
      </c>
      <c r="J115" s="16">
        <v>220.3</v>
      </c>
      <c r="K115" s="16">
        <v>170.9</v>
      </c>
      <c r="L115" s="16">
        <v>183.2</v>
      </c>
      <c r="M115" s="16">
        <v>218.8</v>
      </c>
      <c r="N115" s="16">
        <v>160.1</v>
      </c>
      <c r="O115" s="16">
        <v>310.4</v>
      </c>
      <c r="P115" s="25">
        <f t="shared" si="51"/>
        <v>2539.3</v>
      </c>
      <c r="Q115" s="4"/>
    </row>
    <row r="116" spans="1:17" ht="15.75">
      <c r="A116" s="74"/>
      <c r="B116" s="14" t="s">
        <v>18</v>
      </c>
      <c r="C116" s="16">
        <v>0</v>
      </c>
      <c r="D116" s="16">
        <v>66.1</v>
      </c>
      <c r="E116" s="16">
        <v>43.9</v>
      </c>
      <c r="F116" s="16">
        <v>63.5</v>
      </c>
      <c r="G116" s="46">
        <v>81.6</v>
      </c>
      <c r="H116" s="16">
        <v>58.6</v>
      </c>
      <c r="I116" s="16">
        <v>64.8</v>
      </c>
      <c r="J116" s="16">
        <v>66.6</v>
      </c>
      <c r="K116" s="16">
        <v>50.3</v>
      </c>
      <c r="L116" s="16">
        <v>52.9</v>
      </c>
      <c r="M116" s="16">
        <v>64.9</v>
      </c>
      <c r="N116" s="16">
        <v>48.4</v>
      </c>
      <c r="O116" s="16">
        <v>91.5</v>
      </c>
      <c r="P116" s="25">
        <f t="shared" si="51"/>
        <v>753.1</v>
      </c>
      <c r="Q116" s="4"/>
    </row>
    <row r="117" spans="1:17" ht="15.75">
      <c r="A117" s="74"/>
      <c r="B117" s="15" t="s">
        <v>14</v>
      </c>
      <c r="C117" s="27">
        <f aca="true" t="shared" si="54" ref="C117:O117">C116+C115</f>
        <v>0</v>
      </c>
      <c r="D117" s="27">
        <f t="shared" si="54"/>
        <v>288.79999999999995</v>
      </c>
      <c r="E117" s="27">
        <f t="shared" si="54"/>
        <v>189.20000000000002</v>
      </c>
      <c r="F117" s="27">
        <f t="shared" si="54"/>
        <v>278</v>
      </c>
      <c r="G117" s="45">
        <f t="shared" si="54"/>
        <v>362</v>
      </c>
      <c r="H117" s="27">
        <f t="shared" si="54"/>
        <v>252.5</v>
      </c>
      <c r="I117" s="27">
        <f t="shared" si="54"/>
        <v>283.6</v>
      </c>
      <c r="J117" s="27">
        <f t="shared" si="54"/>
        <v>286.9</v>
      </c>
      <c r="K117" s="27">
        <f t="shared" si="54"/>
        <v>221.2</v>
      </c>
      <c r="L117" s="27">
        <f t="shared" si="54"/>
        <v>236.1</v>
      </c>
      <c r="M117" s="27">
        <f t="shared" si="54"/>
        <v>283.70000000000005</v>
      </c>
      <c r="N117" s="27">
        <f t="shared" si="54"/>
        <v>208.5</v>
      </c>
      <c r="O117" s="27">
        <f t="shared" si="54"/>
        <v>401.9</v>
      </c>
      <c r="P117" s="25">
        <f t="shared" si="51"/>
        <v>3292.4</v>
      </c>
      <c r="Q117" s="4"/>
    </row>
    <row r="118" spans="1:17" ht="15.75">
      <c r="A118" s="82" t="s">
        <v>48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57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25">
        <f t="shared" si="51"/>
        <v>0</v>
      </c>
      <c r="Q118" s="4"/>
    </row>
    <row r="119" spans="1:17" ht="15.75">
      <c r="A119" s="82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57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25">
        <f t="shared" si="51"/>
        <v>0</v>
      </c>
      <c r="Q119" s="4"/>
    </row>
    <row r="120" spans="1:17" ht="15.75">
      <c r="A120" s="82"/>
      <c r="B120" s="15" t="s">
        <v>14</v>
      </c>
      <c r="C120" s="27">
        <f aca="true" t="shared" si="55" ref="C120:O120">C119+C118</f>
        <v>0</v>
      </c>
      <c r="D120" s="27">
        <f t="shared" si="55"/>
        <v>0</v>
      </c>
      <c r="E120" s="27">
        <f t="shared" si="55"/>
        <v>0</v>
      </c>
      <c r="F120" s="27">
        <f t="shared" si="55"/>
        <v>0</v>
      </c>
      <c r="G120" s="56">
        <f t="shared" si="55"/>
        <v>0</v>
      </c>
      <c r="H120" s="27">
        <f t="shared" si="55"/>
        <v>0</v>
      </c>
      <c r="I120" s="27">
        <f t="shared" si="55"/>
        <v>0</v>
      </c>
      <c r="J120" s="27">
        <f t="shared" si="55"/>
        <v>0</v>
      </c>
      <c r="K120" s="27">
        <f t="shared" si="55"/>
        <v>0</v>
      </c>
      <c r="L120" s="27">
        <f t="shared" si="55"/>
        <v>0</v>
      </c>
      <c r="M120" s="27">
        <f t="shared" si="55"/>
        <v>0</v>
      </c>
      <c r="N120" s="27">
        <f t="shared" si="55"/>
        <v>0</v>
      </c>
      <c r="O120" s="27">
        <f t="shared" si="55"/>
        <v>0</v>
      </c>
      <c r="P120" s="25">
        <f t="shared" si="51"/>
        <v>0</v>
      </c>
      <c r="Q120" s="4"/>
    </row>
    <row r="121" spans="1:17" ht="15.75" customHeight="1">
      <c r="A121" s="74" t="s">
        <v>30</v>
      </c>
      <c r="B121" s="14" t="s">
        <v>17</v>
      </c>
      <c r="C121" s="27">
        <f>C124+C127+C130+C133</f>
        <v>0</v>
      </c>
      <c r="D121" s="27">
        <f aca="true" t="shared" si="56" ref="D121:O122">D124+D127+D130+D133</f>
        <v>18838.3</v>
      </c>
      <c r="E121" s="27">
        <f t="shared" si="56"/>
        <v>19147.4</v>
      </c>
      <c r="F121" s="27">
        <f t="shared" si="56"/>
        <v>20343.7</v>
      </c>
      <c r="G121" s="45">
        <f t="shared" si="56"/>
        <v>19876.100000000002</v>
      </c>
      <c r="H121" s="27">
        <f t="shared" si="56"/>
        <v>23707.7</v>
      </c>
      <c r="I121" s="27">
        <f t="shared" si="56"/>
        <v>22479.7</v>
      </c>
      <c r="J121" s="27">
        <f t="shared" si="56"/>
        <v>14949.7</v>
      </c>
      <c r="K121" s="27">
        <f t="shared" si="56"/>
        <v>15874.599999999999</v>
      </c>
      <c r="L121" s="27">
        <f t="shared" si="56"/>
        <v>19952.399999999998</v>
      </c>
      <c r="M121" s="27">
        <f t="shared" si="56"/>
        <v>19261.9</v>
      </c>
      <c r="N121" s="27">
        <f t="shared" si="56"/>
        <v>19401.1</v>
      </c>
      <c r="O121" s="27">
        <f t="shared" si="56"/>
        <v>23556.3</v>
      </c>
      <c r="P121" s="25">
        <f t="shared" si="51"/>
        <v>237388.9</v>
      </c>
      <c r="Q121" s="4"/>
    </row>
    <row r="122" spans="1:17" ht="22.5" customHeight="1">
      <c r="A122" s="74"/>
      <c r="B122" s="14" t="s">
        <v>18</v>
      </c>
      <c r="C122" s="27">
        <f>C125+C128+C131+C134</f>
        <v>0</v>
      </c>
      <c r="D122" s="27">
        <f t="shared" si="56"/>
        <v>6031.5</v>
      </c>
      <c r="E122" s="27">
        <f t="shared" si="56"/>
        <v>5425</v>
      </c>
      <c r="F122" s="27">
        <f t="shared" si="56"/>
        <v>5911.7</v>
      </c>
      <c r="G122" s="45">
        <f t="shared" si="56"/>
        <v>6197.7</v>
      </c>
      <c r="H122" s="27">
        <f t="shared" si="56"/>
        <v>6887.200000000001</v>
      </c>
      <c r="I122" s="27">
        <f t="shared" si="56"/>
        <v>6642.5</v>
      </c>
      <c r="J122" s="27">
        <f t="shared" si="56"/>
        <v>4255.4</v>
      </c>
      <c r="K122" s="27">
        <f t="shared" si="56"/>
        <v>4526.700000000001</v>
      </c>
      <c r="L122" s="27">
        <f t="shared" si="56"/>
        <v>5651.3</v>
      </c>
      <c r="M122" s="27">
        <f t="shared" si="56"/>
        <v>5728.8</v>
      </c>
      <c r="N122" s="27">
        <f t="shared" si="56"/>
        <v>5416.6</v>
      </c>
      <c r="O122" s="27">
        <f t="shared" si="56"/>
        <v>6698.6</v>
      </c>
      <c r="P122" s="25">
        <f t="shared" si="51"/>
        <v>69373.00000000001</v>
      </c>
      <c r="Q122" s="4"/>
    </row>
    <row r="123" spans="1:17" ht="42" customHeight="1">
      <c r="A123" s="74"/>
      <c r="B123" s="15" t="s">
        <v>31</v>
      </c>
      <c r="C123" s="27">
        <f aca="true" t="shared" si="57" ref="C123:O123">C122+C121</f>
        <v>0</v>
      </c>
      <c r="D123" s="27">
        <f t="shared" si="57"/>
        <v>24869.8</v>
      </c>
      <c r="E123" s="27">
        <f t="shared" si="57"/>
        <v>24572.4</v>
      </c>
      <c r="F123" s="27">
        <f t="shared" si="57"/>
        <v>26255.4</v>
      </c>
      <c r="G123" s="45">
        <f t="shared" si="57"/>
        <v>26073.800000000003</v>
      </c>
      <c r="H123" s="27">
        <f t="shared" si="57"/>
        <v>30594.9</v>
      </c>
      <c r="I123" s="27">
        <f t="shared" si="57"/>
        <v>29122.2</v>
      </c>
      <c r="J123" s="27">
        <f t="shared" si="57"/>
        <v>19205.1</v>
      </c>
      <c r="K123" s="27">
        <f t="shared" si="57"/>
        <v>20401.3</v>
      </c>
      <c r="L123" s="27">
        <f t="shared" si="57"/>
        <v>25603.699999999997</v>
      </c>
      <c r="M123" s="27">
        <f t="shared" si="57"/>
        <v>24990.7</v>
      </c>
      <c r="N123" s="27">
        <f t="shared" si="57"/>
        <v>24817.699999999997</v>
      </c>
      <c r="O123" s="27">
        <f t="shared" si="57"/>
        <v>30254.9</v>
      </c>
      <c r="P123" s="25">
        <f t="shared" si="51"/>
        <v>306761.9000000001</v>
      </c>
      <c r="Q123" s="4"/>
    </row>
    <row r="124" spans="1:17" ht="15.75">
      <c r="A124" s="70" t="s">
        <v>19</v>
      </c>
      <c r="B124" s="14" t="s">
        <v>17</v>
      </c>
      <c r="C124" s="16">
        <v>0</v>
      </c>
      <c r="D124" s="16">
        <v>1856</v>
      </c>
      <c r="E124" s="16">
        <v>1978.4</v>
      </c>
      <c r="F124" s="16">
        <v>2055.8</v>
      </c>
      <c r="G124" s="46">
        <v>1613.3</v>
      </c>
      <c r="H124" s="16">
        <v>2280.8</v>
      </c>
      <c r="I124" s="16">
        <v>2156.9</v>
      </c>
      <c r="J124" s="16">
        <v>1964.8</v>
      </c>
      <c r="K124" s="16">
        <v>1926.2</v>
      </c>
      <c r="L124" s="16">
        <v>1794.6</v>
      </c>
      <c r="M124" s="16">
        <v>1945.7</v>
      </c>
      <c r="N124" s="16">
        <v>2098</v>
      </c>
      <c r="O124" s="16">
        <v>2381.6</v>
      </c>
      <c r="P124" s="25">
        <f t="shared" si="51"/>
        <v>24052.1</v>
      </c>
      <c r="Q124" s="4"/>
    </row>
    <row r="125" spans="1:17" ht="15.75">
      <c r="A125" s="70"/>
      <c r="B125" s="14" t="s">
        <v>18</v>
      </c>
      <c r="C125" s="16">
        <v>0</v>
      </c>
      <c r="D125" s="16">
        <v>1100.8</v>
      </c>
      <c r="E125" s="16">
        <v>135</v>
      </c>
      <c r="F125" s="16">
        <v>560.4</v>
      </c>
      <c r="G125" s="46">
        <v>667.4</v>
      </c>
      <c r="H125" s="16">
        <v>520.6</v>
      </c>
      <c r="I125" s="16">
        <v>698.8</v>
      </c>
      <c r="J125" s="16">
        <v>575.9</v>
      </c>
      <c r="K125" s="16">
        <v>521.7</v>
      </c>
      <c r="L125" s="16">
        <v>465.6</v>
      </c>
      <c r="M125" s="16">
        <v>651.6</v>
      </c>
      <c r="N125" s="16">
        <v>618.3</v>
      </c>
      <c r="O125" s="16">
        <v>707</v>
      </c>
      <c r="P125" s="25">
        <f t="shared" si="51"/>
        <v>7223.1</v>
      </c>
      <c r="Q125" s="4"/>
    </row>
    <row r="126" spans="1:17" ht="15.75">
      <c r="A126" s="70"/>
      <c r="B126" s="15" t="s">
        <v>14</v>
      </c>
      <c r="C126" s="27">
        <f>C125+C124</f>
        <v>0</v>
      </c>
      <c r="D126" s="27">
        <f aca="true" t="shared" si="58" ref="D126:O126">D125+D124</f>
        <v>2956.8</v>
      </c>
      <c r="E126" s="27">
        <f t="shared" si="58"/>
        <v>2113.4</v>
      </c>
      <c r="F126" s="27">
        <f t="shared" si="58"/>
        <v>2616.2000000000003</v>
      </c>
      <c r="G126" s="45">
        <f t="shared" si="58"/>
        <v>2280.7</v>
      </c>
      <c r="H126" s="27">
        <f t="shared" si="58"/>
        <v>2801.4</v>
      </c>
      <c r="I126" s="27">
        <f t="shared" si="58"/>
        <v>2855.7</v>
      </c>
      <c r="J126" s="27">
        <f t="shared" si="58"/>
        <v>2540.7</v>
      </c>
      <c r="K126" s="27">
        <f t="shared" si="58"/>
        <v>2447.9</v>
      </c>
      <c r="L126" s="27">
        <f t="shared" si="58"/>
        <v>2260.2</v>
      </c>
      <c r="M126" s="27">
        <f t="shared" si="58"/>
        <v>2597.3</v>
      </c>
      <c r="N126" s="27">
        <f t="shared" si="58"/>
        <v>2716.3</v>
      </c>
      <c r="O126" s="27">
        <f t="shared" si="58"/>
        <v>3088.6</v>
      </c>
      <c r="P126" s="25">
        <f t="shared" si="51"/>
        <v>31275.2</v>
      </c>
      <c r="Q126" s="4"/>
    </row>
    <row r="127" spans="1:17" ht="15.75">
      <c r="A127" s="70" t="s">
        <v>20</v>
      </c>
      <c r="B127" s="14" t="s">
        <v>17</v>
      </c>
      <c r="C127" s="16">
        <v>0</v>
      </c>
      <c r="D127" s="16">
        <v>2606.4</v>
      </c>
      <c r="E127" s="16">
        <v>2831.1</v>
      </c>
      <c r="F127" s="16">
        <v>2927.5</v>
      </c>
      <c r="G127" s="46">
        <v>2666.9</v>
      </c>
      <c r="H127" s="16">
        <v>3547.4</v>
      </c>
      <c r="I127" s="16">
        <v>3245.7</v>
      </c>
      <c r="J127" s="16">
        <v>1867.2</v>
      </c>
      <c r="K127" s="16">
        <v>2031.2</v>
      </c>
      <c r="L127" s="16">
        <v>2473.1</v>
      </c>
      <c r="M127" s="16">
        <v>2549.6</v>
      </c>
      <c r="N127" s="16">
        <v>2620.7</v>
      </c>
      <c r="O127" s="16">
        <v>3162</v>
      </c>
      <c r="P127" s="25">
        <f t="shared" si="51"/>
        <v>32528.8</v>
      </c>
      <c r="Q127" s="4"/>
    </row>
    <row r="128" spans="1:17" ht="15.75">
      <c r="A128" s="70"/>
      <c r="B128" s="14" t="s">
        <v>18</v>
      </c>
      <c r="C128" s="16">
        <v>0</v>
      </c>
      <c r="D128" s="16">
        <v>488.3</v>
      </c>
      <c r="E128" s="16">
        <v>1054.9</v>
      </c>
      <c r="F128" s="16">
        <v>890.8</v>
      </c>
      <c r="G128" s="46">
        <v>827.8</v>
      </c>
      <c r="H128" s="16">
        <v>1120.2</v>
      </c>
      <c r="I128" s="16">
        <v>932</v>
      </c>
      <c r="J128" s="16">
        <v>502.5</v>
      </c>
      <c r="K128" s="16">
        <v>666.2</v>
      </c>
      <c r="L128" s="16">
        <v>739.7</v>
      </c>
      <c r="M128" s="16">
        <v>827.7</v>
      </c>
      <c r="N128" s="16">
        <v>736.5</v>
      </c>
      <c r="O128" s="16">
        <v>935</v>
      </c>
      <c r="P128" s="25">
        <f t="shared" si="51"/>
        <v>9721.599999999999</v>
      </c>
      <c r="Q128" s="4"/>
    </row>
    <row r="129" spans="1:17" ht="15.75">
      <c r="A129" s="70"/>
      <c r="B129" s="15" t="s">
        <v>14</v>
      </c>
      <c r="C129" s="27">
        <f>C128+C127</f>
        <v>0</v>
      </c>
      <c r="D129" s="27">
        <f aca="true" t="shared" si="59" ref="D129:O129">D128+D127</f>
        <v>3094.7000000000003</v>
      </c>
      <c r="E129" s="27">
        <f t="shared" si="59"/>
        <v>3886</v>
      </c>
      <c r="F129" s="27">
        <f t="shared" si="59"/>
        <v>3818.3</v>
      </c>
      <c r="G129" s="45">
        <f t="shared" si="59"/>
        <v>3494.7</v>
      </c>
      <c r="H129" s="27">
        <f t="shared" si="59"/>
        <v>4667.6</v>
      </c>
      <c r="I129" s="27">
        <f t="shared" si="59"/>
        <v>4177.7</v>
      </c>
      <c r="J129" s="27">
        <f t="shared" si="59"/>
        <v>2369.7</v>
      </c>
      <c r="K129" s="27">
        <f t="shared" si="59"/>
        <v>2697.4</v>
      </c>
      <c r="L129" s="27">
        <f t="shared" si="59"/>
        <v>3212.8</v>
      </c>
      <c r="M129" s="27">
        <f t="shared" si="59"/>
        <v>3377.3</v>
      </c>
      <c r="N129" s="27">
        <f t="shared" si="59"/>
        <v>3357.2</v>
      </c>
      <c r="O129" s="27">
        <f t="shared" si="59"/>
        <v>4097</v>
      </c>
      <c r="P129" s="25">
        <f t="shared" si="51"/>
        <v>42250.4</v>
      </c>
      <c r="Q129" s="4"/>
    </row>
    <row r="130" spans="1:17" ht="15.75">
      <c r="A130" s="70" t="s">
        <v>21</v>
      </c>
      <c r="B130" s="14" t="s">
        <v>17</v>
      </c>
      <c r="C130" s="16">
        <v>0</v>
      </c>
      <c r="D130" s="16">
        <v>9114.7</v>
      </c>
      <c r="E130" s="16">
        <v>8939.9</v>
      </c>
      <c r="F130" s="16">
        <v>10005.7</v>
      </c>
      <c r="G130" s="46">
        <v>9170.7</v>
      </c>
      <c r="H130" s="16">
        <v>11762.5</v>
      </c>
      <c r="I130" s="16">
        <v>11396.3</v>
      </c>
      <c r="J130" s="16">
        <v>5484.6</v>
      </c>
      <c r="K130" s="16">
        <v>6518.4</v>
      </c>
      <c r="L130" s="16">
        <v>9939.4</v>
      </c>
      <c r="M130" s="16">
        <v>9479.4</v>
      </c>
      <c r="N130" s="16">
        <v>9195.4</v>
      </c>
      <c r="O130" s="16">
        <v>10402.4</v>
      </c>
      <c r="P130" s="25">
        <f t="shared" si="51"/>
        <v>111409.39999999998</v>
      </c>
      <c r="Q130" s="4"/>
    </row>
    <row r="131" spans="1:17" ht="15.75">
      <c r="A131" s="70"/>
      <c r="B131" s="14" t="s">
        <v>18</v>
      </c>
      <c r="C131" s="16">
        <v>0</v>
      </c>
      <c r="D131" s="16">
        <v>2871.9</v>
      </c>
      <c r="E131" s="16">
        <v>2621.2</v>
      </c>
      <c r="F131" s="16">
        <v>2927.8</v>
      </c>
      <c r="G131" s="46">
        <v>2801.7</v>
      </c>
      <c r="H131" s="16">
        <v>3523.5</v>
      </c>
      <c r="I131" s="16">
        <v>3449.7</v>
      </c>
      <c r="J131" s="16">
        <v>1684.8</v>
      </c>
      <c r="K131" s="16">
        <v>1935.9</v>
      </c>
      <c r="L131" s="16">
        <v>2959.3</v>
      </c>
      <c r="M131" s="16">
        <v>2748.8</v>
      </c>
      <c r="N131" s="16">
        <v>2733.5</v>
      </c>
      <c r="O131" s="16">
        <v>3052.7</v>
      </c>
      <c r="P131" s="25">
        <f t="shared" si="51"/>
        <v>33310.8</v>
      </c>
      <c r="Q131" s="4"/>
    </row>
    <row r="132" spans="1:17" ht="15.75">
      <c r="A132" s="70"/>
      <c r="B132" s="15" t="s">
        <v>14</v>
      </c>
      <c r="C132" s="27">
        <f>C131+C130</f>
        <v>0</v>
      </c>
      <c r="D132" s="27">
        <f aca="true" t="shared" si="60" ref="D132:O132">D131+D130</f>
        <v>11986.6</v>
      </c>
      <c r="E132" s="27">
        <f t="shared" si="60"/>
        <v>11561.099999999999</v>
      </c>
      <c r="F132" s="27">
        <f t="shared" si="60"/>
        <v>12933.5</v>
      </c>
      <c r="G132" s="45">
        <f t="shared" si="60"/>
        <v>11972.400000000001</v>
      </c>
      <c r="H132" s="27">
        <f t="shared" si="60"/>
        <v>15286</v>
      </c>
      <c r="I132" s="27">
        <f t="shared" si="60"/>
        <v>14846</v>
      </c>
      <c r="J132" s="27">
        <f t="shared" si="60"/>
        <v>7169.400000000001</v>
      </c>
      <c r="K132" s="27">
        <f t="shared" si="60"/>
        <v>8454.3</v>
      </c>
      <c r="L132" s="27">
        <f t="shared" si="60"/>
        <v>12898.7</v>
      </c>
      <c r="M132" s="27">
        <f t="shared" si="60"/>
        <v>12228.2</v>
      </c>
      <c r="N132" s="27">
        <f t="shared" si="60"/>
        <v>11928.9</v>
      </c>
      <c r="O132" s="27">
        <f t="shared" si="60"/>
        <v>13455.099999999999</v>
      </c>
      <c r="P132" s="25">
        <f t="shared" si="51"/>
        <v>144720.2</v>
      </c>
      <c r="Q132" s="4"/>
    </row>
    <row r="133" spans="1:17" ht="15.75">
      <c r="A133" s="70" t="s">
        <v>32</v>
      </c>
      <c r="B133" s="14" t="s">
        <v>17</v>
      </c>
      <c r="C133" s="16">
        <v>0</v>
      </c>
      <c r="D133" s="16">
        <v>5261.2</v>
      </c>
      <c r="E133" s="16">
        <v>5398</v>
      </c>
      <c r="F133" s="16">
        <v>5354.7</v>
      </c>
      <c r="G133" s="46">
        <v>6425.2</v>
      </c>
      <c r="H133" s="16">
        <v>6117</v>
      </c>
      <c r="I133" s="16">
        <v>5680.8</v>
      </c>
      <c r="J133" s="16">
        <v>5633.1</v>
      </c>
      <c r="K133" s="16">
        <v>5398.8</v>
      </c>
      <c r="L133" s="16">
        <v>5745.3</v>
      </c>
      <c r="M133" s="16">
        <v>5287.2</v>
      </c>
      <c r="N133" s="16">
        <v>5487</v>
      </c>
      <c r="O133" s="16">
        <v>7610.3</v>
      </c>
      <c r="P133" s="25">
        <f t="shared" si="51"/>
        <v>69398.6</v>
      </c>
      <c r="Q133" s="4"/>
    </row>
    <row r="134" spans="1:17" ht="15.75">
      <c r="A134" s="70"/>
      <c r="B134" s="14" t="s">
        <v>18</v>
      </c>
      <c r="C134" s="16">
        <v>0</v>
      </c>
      <c r="D134" s="16">
        <v>1570.5</v>
      </c>
      <c r="E134" s="16">
        <v>1613.9</v>
      </c>
      <c r="F134" s="16">
        <v>1532.7</v>
      </c>
      <c r="G134" s="46">
        <v>1900.8</v>
      </c>
      <c r="H134" s="16">
        <v>1722.9</v>
      </c>
      <c r="I134" s="16">
        <v>1562</v>
      </c>
      <c r="J134" s="16">
        <v>1492.2</v>
      </c>
      <c r="K134" s="16">
        <v>1402.9</v>
      </c>
      <c r="L134" s="16">
        <v>1486.7</v>
      </c>
      <c r="M134" s="16">
        <v>1500.7</v>
      </c>
      <c r="N134" s="16">
        <v>1328.3</v>
      </c>
      <c r="O134" s="16">
        <v>2003.9</v>
      </c>
      <c r="P134" s="25">
        <f t="shared" si="51"/>
        <v>19117.500000000004</v>
      </c>
      <c r="Q134" s="4"/>
    </row>
    <row r="135" spans="1:17" ht="15.75">
      <c r="A135" s="70"/>
      <c r="B135" s="15" t="s">
        <v>31</v>
      </c>
      <c r="C135" s="27">
        <f aca="true" t="shared" si="61" ref="C135:O135">C134+C133</f>
        <v>0</v>
      </c>
      <c r="D135" s="27">
        <f t="shared" si="61"/>
        <v>6831.7</v>
      </c>
      <c r="E135" s="27">
        <f t="shared" si="61"/>
        <v>7011.9</v>
      </c>
      <c r="F135" s="27">
        <f t="shared" si="61"/>
        <v>6887.4</v>
      </c>
      <c r="G135" s="45">
        <f t="shared" si="61"/>
        <v>8326</v>
      </c>
      <c r="H135" s="27">
        <f t="shared" si="61"/>
        <v>7839.9</v>
      </c>
      <c r="I135" s="27">
        <f t="shared" si="61"/>
        <v>7242.8</v>
      </c>
      <c r="J135" s="27">
        <f t="shared" si="61"/>
        <v>7125.3</v>
      </c>
      <c r="K135" s="27">
        <f t="shared" si="61"/>
        <v>6801.700000000001</v>
      </c>
      <c r="L135" s="27">
        <f t="shared" si="61"/>
        <v>7232</v>
      </c>
      <c r="M135" s="27">
        <f t="shared" si="61"/>
        <v>6787.9</v>
      </c>
      <c r="N135" s="27">
        <f t="shared" si="61"/>
        <v>6815.3</v>
      </c>
      <c r="O135" s="27">
        <f t="shared" si="61"/>
        <v>9614.2</v>
      </c>
      <c r="P135" s="25">
        <f t="shared" si="51"/>
        <v>88516.1</v>
      </c>
      <c r="Q135" s="4"/>
    </row>
    <row r="136" spans="1:17" ht="15.75">
      <c r="A136" s="81" t="s">
        <v>33</v>
      </c>
      <c r="B136" s="14" t="s">
        <v>17</v>
      </c>
      <c r="C136" s="27">
        <f>C139+C142+C145+C148</f>
        <v>0</v>
      </c>
      <c r="D136" s="27">
        <f aca="true" t="shared" si="62" ref="D136:O136">D139+D142+D145+D148</f>
        <v>10.5</v>
      </c>
      <c r="E136" s="27">
        <f t="shared" si="62"/>
        <v>27.4</v>
      </c>
      <c r="F136" s="27">
        <f t="shared" si="62"/>
        <v>52.6</v>
      </c>
      <c r="G136" s="45">
        <f t="shared" si="62"/>
        <v>69.9</v>
      </c>
      <c r="H136" s="27">
        <f t="shared" si="62"/>
        <v>31.6</v>
      </c>
      <c r="I136" s="27">
        <f t="shared" si="62"/>
        <v>87.8</v>
      </c>
      <c r="J136" s="27">
        <f t="shared" si="62"/>
        <v>36.2</v>
      </c>
      <c r="K136" s="27">
        <f t="shared" si="62"/>
        <v>58.9</v>
      </c>
      <c r="L136" s="27">
        <f t="shared" si="62"/>
        <v>50.3</v>
      </c>
      <c r="M136" s="27">
        <f t="shared" si="62"/>
        <v>43</v>
      </c>
      <c r="N136" s="27">
        <f t="shared" si="62"/>
        <v>77</v>
      </c>
      <c r="O136" s="27">
        <f t="shared" si="62"/>
        <v>111.5</v>
      </c>
      <c r="P136" s="25">
        <f t="shared" si="51"/>
        <v>656.7</v>
      </c>
      <c r="Q136" s="4"/>
    </row>
    <row r="137" spans="1:17" ht="15.75">
      <c r="A137" s="81"/>
      <c r="B137" s="14" t="s">
        <v>18</v>
      </c>
      <c r="C137" s="27">
        <f>C140+C143+C146+C149</f>
        <v>0</v>
      </c>
      <c r="D137" s="27">
        <f aca="true" t="shared" si="63" ref="D137:O137">D140+D143+D146+D149</f>
        <v>4.7</v>
      </c>
      <c r="E137" s="27">
        <f t="shared" si="63"/>
        <v>8.4</v>
      </c>
      <c r="F137" s="27">
        <f t="shared" si="63"/>
        <v>16.1</v>
      </c>
      <c r="G137" s="45">
        <f>G140+G143+G146+G149</f>
        <v>19.7</v>
      </c>
      <c r="H137" s="27">
        <f t="shared" si="63"/>
        <v>9.5</v>
      </c>
      <c r="I137" s="27">
        <f t="shared" si="63"/>
        <v>25.2</v>
      </c>
      <c r="J137" s="27">
        <f t="shared" si="63"/>
        <v>11</v>
      </c>
      <c r="K137" s="27">
        <f t="shared" si="63"/>
        <v>17.7</v>
      </c>
      <c r="L137" s="27">
        <f t="shared" si="63"/>
        <v>14.1</v>
      </c>
      <c r="M137" s="27">
        <f t="shared" si="63"/>
        <v>13</v>
      </c>
      <c r="N137" s="27">
        <f t="shared" si="63"/>
        <v>23.4</v>
      </c>
      <c r="O137" s="27">
        <f t="shared" si="63"/>
        <v>32.2</v>
      </c>
      <c r="P137" s="25">
        <f t="shared" si="51"/>
        <v>195</v>
      </c>
      <c r="Q137" s="4"/>
    </row>
    <row r="138" spans="1:17" ht="15.75">
      <c r="A138" s="81"/>
      <c r="B138" s="15" t="s">
        <v>31</v>
      </c>
      <c r="C138" s="27">
        <f aca="true" t="shared" si="64" ref="C138:O138">C137+C136</f>
        <v>0</v>
      </c>
      <c r="D138" s="27">
        <f t="shared" si="64"/>
        <v>15.2</v>
      </c>
      <c r="E138" s="27">
        <f t="shared" si="64"/>
        <v>35.8</v>
      </c>
      <c r="F138" s="27">
        <f t="shared" si="64"/>
        <v>68.7</v>
      </c>
      <c r="G138" s="45">
        <f t="shared" si="64"/>
        <v>89.60000000000001</v>
      </c>
      <c r="H138" s="27">
        <f t="shared" si="64"/>
        <v>41.1</v>
      </c>
      <c r="I138" s="27">
        <f t="shared" si="64"/>
        <v>113</v>
      </c>
      <c r="J138" s="27">
        <f t="shared" si="64"/>
        <v>47.2</v>
      </c>
      <c r="K138" s="27">
        <f t="shared" si="64"/>
        <v>76.6</v>
      </c>
      <c r="L138" s="27">
        <f t="shared" si="64"/>
        <v>64.39999999999999</v>
      </c>
      <c r="M138" s="27">
        <f t="shared" si="64"/>
        <v>56</v>
      </c>
      <c r="N138" s="27">
        <f t="shared" si="64"/>
        <v>100.4</v>
      </c>
      <c r="O138" s="27">
        <f t="shared" si="64"/>
        <v>143.7</v>
      </c>
      <c r="P138" s="25">
        <f t="shared" si="51"/>
        <v>851.6999999999998</v>
      </c>
      <c r="Q138" s="4"/>
    </row>
    <row r="139" spans="1:17" ht="15.75">
      <c r="A139" s="70" t="s">
        <v>19</v>
      </c>
      <c r="B139" s="14" t="s">
        <v>17</v>
      </c>
      <c r="C139" s="16">
        <v>0</v>
      </c>
      <c r="D139" s="16">
        <v>0</v>
      </c>
      <c r="E139" s="16">
        <v>0</v>
      </c>
      <c r="F139" s="16">
        <v>0</v>
      </c>
      <c r="G139" s="57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25">
        <f t="shared" si="51"/>
        <v>0</v>
      </c>
      <c r="Q139" s="4"/>
    </row>
    <row r="140" spans="1:17" ht="15.75">
      <c r="A140" s="70"/>
      <c r="B140" s="14" t="s">
        <v>18</v>
      </c>
      <c r="C140" s="16">
        <v>0</v>
      </c>
      <c r="D140" s="16">
        <v>0</v>
      </c>
      <c r="E140" s="16">
        <v>0</v>
      </c>
      <c r="F140" s="16">
        <v>0</v>
      </c>
      <c r="G140" s="57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25">
        <f t="shared" si="51"/>
        <v>0</v>
      </c>
      <c r="Q140" s="4"/>
    </row>
    <row r="141" spans="1:17" ht="15.75">
      <c r="A141" s="70"/>
      <c r="B141" s="15" t="s">
        <v>14</v>
      </c>
      <c r="C141" s="27">
        <f>C140+C139</f>
        <v>0</v>
      </c>
      <c r="D141" s="27">
        <f aca="true" t="shared" si="65" ref="D141:O141">D140+D139</f>
        <v>0</v>
      </c>
      <c r="E141" s="27">
        <f t="shared" si="65"/>
        <v>0</v>
      </c>
      <c r="F141" s="27">
        <f t="shared" si="65"/>
        <v>0</v>
      </c>
      <c r="G141" s="56">
        <f t="shared" si="65"/>
        <v>0</v>
      </c>
      <c r="H141" s="27">
        <f t="shared" si="65"/>
        <v>0</v>
      </c>
      <c r="I141" s="27">
        <f t="shared" si="65"/>
        <v>0</v>
      </c>
      <c r="J141" s="27">
        <f t="shared" si="65"/>
        <v>0</v>
      </c>
      <c r="K141" s="27">
        <f t="shared" si="65"/>
        <v>0</v>
      </c>
      <c r="L141" s="27">
        <f t="shared" si="65"/>
        <v>0</v>
      </c>
      <c r="M141" s="27">
        <f t="shared" si="65"/>
        <v>0</v>
      </c>
      <c r="N141" s="27">
        <f t="shared" si="65"/>
        <v>0</v>
      </c>
      <c r="O141" s="27">
        <f t="shared" si="65"/>
        <v>0</v>
      </c>
      <c r="P141" s="25">
        <f t="shared" si="51"/>
        <v>0</v>
      </c>
      <c r="Q141" s="4"/>
    </row>
    <row r="142" spans="1:17" ht="15.75">
      <c r="A142" s="70" t="s">
        <v>20</v>
      </c>
      <c r="B142" s="14" t="s">
        <v>17</v>
      </c>
      <c r="C142" s="16">
        <v>0</v>
      </c>
      <c r="D142" s="16">
        <v>0</v>
      </c>
      <c r="E142" s="16">
        <v>0</v>
      </c>
      <c r="F142" s="16">
        <v>0</v>
      </c>
      <c r="G142" s="57">
        <v>0</v>
      </c>
      <c r="H142" s="16">
        <v>0</v>
      </c>
      <c r="I142" s="16">
        <v>6.8</v>
      </c>
      <c r="J142" s="16">
        <v>7</v>
      </c>
      <c r="K142" s="16">
        <v>7.2</v>
      </c>
      <c r="L142" s="16">
        <v>0</v>
      </c>
      <c r="M142" s="16">
        <v>0</v>
      </c>
      <c r="N142" s="16">
        <v>0</v>
      </c>
      <c r="O142" s="16">
        <v>0</v>
      </c>
      <c r="P142" s="25">
        <f t="shared" si="51"/>
        <v>21</v>
      </c>
      <c r="Q142" s="4"/>
    </row>
    <row r="143" spans="1:17" ht="15.75">
      <c r="A143" s="70"/>
      <c r="B143" s="14" t="s">
        <v>18</v>
      </c>
      <c r="C143" s="16">
        <v>0</v>
      </c>
      <c r="D143" s="16">
        <v>0</v>
      </c>
      <c r="E143" s="16">
        <v>0</v>
      </c>
      <c r="F143" s="16">
        <v>0</v>
      </c>
      <c r="G143" s="57">
        <v>0</v>
      </c>
      <c r="H143" s="16">
        <v>0</v>
      </c>
      <c r="I143" s="16">
        <v>1.9</v>
      </c>
      <c r="J143" s="16">
        <v>2.3</v>
      </c>
      <c r="K143" s="16">
        <v>2.1</v>
      </c>
      <c r="L143" s="16">
        <v>0</v>
      </c>
      <c r="M143" s="16">
        <v>0</v>
      </c>
      <c r="N143" s="16">
        <v>0</v>
      </c>
      <c r="O143" s="16">
        <v>0</v>
      </c>
      <c r="P143" s="25">
        <f t="shared" si="51"/>
        <v>6.299999999999999</v>
      </c>
      <c r="Q143" s="4"/>
    </row>
    <row r="144" spans="1:17" ht="15.75">
      <c r="A144" s="70"/>
      <c r="B144" s="15" t="s">
        <v>14</v>
      </c>
      <c r="C144" s="27">
        <f>C143+C142</f>
        <v>0</v>
      </c>
      <c r="D144" s="27">
        <f aca="true" t="shared" si="66" ref="D144:O144">D143+D142</f>
        <v>0</v>
      </c>
      <c r="E144" s="27">
        <f t="shared" si="66"/>
        <v>0</v>
      </c>
      <c r="F144" s="27">
        <f t="shared" si="66"/>
        <v>0</v>
      </c>
      <c r="G144" s="56">
        <f t="shared" si="66"/>
        <v>0</v>
      </c>
      <c r="H144" s="27">
        <f t="shared" si="66"/>
        <v>0</v>
      </c>
      <c r="I144" s="27">
        <f t="shared" si="66"/>
        <v>8.7</v>
      </c>
      <c r="J144" s="27">
        <f t="shared" si="66"/>
        <v>9.3</v>
      </c>
      <c r="K144" s="27">
        <f t="shared" si="66"/>
        <v>9.3</v>
      </c>
      <c r="L144" s="27">
        <f t="shared" si="66"/>
        <v>0</v>
      </c>
      <c r="M144" s="27">
        <f t="shared" si="66"/>
        <v>0</v>
      </c>
      <c r="N144" s="27">
        <f t="shared" si="66"/>
        <v>0</v>
      </c>
      <c r="O144" s="27">
        <f t="shared" si="66"/>
        <v>0</v>
      </c>
      <c r="P144" s="25">
        <f t="shared" si="51"/>
        <v>27.3</v>
      </c>
      <c r="Q144" s="4"/>
    </row>
    <row r="145" spans="1:17" ht="15.75">
      <c r="A145" s="70" t="s">
        <v>21</v>
      </c>
      <c r="B145" s="14" t="s">
        <v>17</v>
      </c>
      <c r="C145" s="16">
        <v>0</v>
      </c>
      <c r="D145" s="16">
        <v>0</v>
      </c>
      <c r="E145" s="16">
        <v>0</v>
      </c>
      <c r="F145" s="16">
        <v>0</v>
      </c>
      <c r="G145" s="57">
        <v>0</v>
      </c>
      <c r="H145" s="16">
        <v>0</v>
      </c>
      <c r="I145" s="16">
        <v>6.8</v>
      </c>
      <c r="J145" s="16">
        <v>7</v>
      </c>
      <c r="K145" s="16">
        <v>7.2</v>
      </c>
      <c r="L145" s="16">
        <v>0</v>
      </c>
      <c r="M145" s="16">
        <v>0</v>
      </c>
      <c r="N145" s="16">
        <v>0</v>
      </c>
      <c r="O145" s="16">
        <v>0</v>
      </c>
      <c r="P145" s="25">
        <f t="shared" si="51"/>
        <v>21</v>
      </c>
      <c r="Q145" s="4"/>
    </row>
    <row r="146" spans="1:17" ht="15.75">
      <c r="A146" s="70"/>
      <c r="B146" s="14" t="s">
        <v>18</v>
      </c>
      <c r="C146" s="16">
        <v>0</v>
      </c>
      <c r="D146" s="16">
        <v>0</v>
      </c>
      <c r="E146" s="16">
        <v>0</v>
      </c>
      <c r="F146" s="16">
        <v>0</v>
      </c>
      <c r="G146" s="57">
        <v>0</v>
      </c>
      <c r="H146" s="16">
        <v>0</v>
      </c>
      <c r="I146" s="16">
        <v>2.1</v>
      </c>
      <c r="J146" s="16">
        <v>2.1</v>
      </c>
      <c r="K146" s="16">
        <v>2.1</v>
      </c>
      <c r="L146" s="16">
        <v>0</v>
      </c>
      <c r="M146" s="16">
        <v>0</v>
      </c>
      <c r="N146" s="16">
        <v>0</v>
      </c>
      <c r="O146" s="16">
        <v>0</v>
      </c>
      <c r="P146" s="25">
        <f t="shared" si="51"/>
        <v>6.300000000000001</v>
      </c>
      <c r="Q146" s="4"/>
    </row>
    <row r="147" spans="1:17" ht="15.75">
      <c r="A147" s="70"/>
      <c r="B147" s="15" t="s">
        <v>14</v>
      </c>
      <c r="C147" s="27">
        <f>C146+C145</f>
        <v>0</v>
      </c>
      <c r="D147" s="27">
        <f aca="true" t="shared" si="67" ref="D147:O147">D146+D145</f>
        <v>0</v>
      </c>
      <c r="E147" s="27">
        <f t="shared" si="67"/>
        <v>0</v>
      </c>
      <c r="F147" s="27">
        <f t="shared" si="67"/>
        <v>0</v>
      </c>
      <c r="G147" s="56">
        <f t="shared" si="67"/>
        <v>0</v>
      </c>
      <c r="H147" s="27">
        <f t="shared" si="67"/>
        <v>0</v>
      </c>
      <c r="I147" s="27">
        <f t="shared" si="67"/>
        <v>8.9</v>
      </c>
      <c r="J147" s="27">
        <f t="shared" si="67"/>
        <v>9.1</v>
      </c>
      <c r="K147" s="27">
        <f t="shared" si="67"/>
        <v>9.3</v>
      </c>
      <c r="L147" s="27">
        <f t="shared" si="67"/>
        <v>0</v>
      </c>
      <c r="M147" s="27">
        <f t="shared" si="67"/>
        <v>0</v>
      </c>
      <c r="N147" s="27">
        <f t="shared" si="67"/>
        <v>0</v>
      </c>
      <c r="O147" s="27">
        <f t="shared" si="67"/>
        <v>0</v>
      </c>
      <c r="P147" s="25">
        <f t="shared" si="51"/>
        <v>27.3</v>
      </c>
      <c r="Q147" s="4"/>
    </row>
    <row r="148" spans="1:17" ht="15.75">
      <c r="A148" s="70" t="s">
        <v>32</v>
      </c>
      <c r="B148" s="14" t="s">
        <v>17</v>
      </c>
      <c r="C148" s="16">
        <v>0</v>
      </c>
      <c r="D148" s="16">
        <v>10.5</v>
      </c>
      <c r="E148" s="16">
        <v>27.4</v>
      </c>
      <c r="F148" s="16">
        <v>52.6</v>
      </c>
      <c r="G148" s="46">
        <v>69.9</v>
      </c>
      <c r="H148" s="16">
        <v>31.6</v>
      </c>
      <c r="I148" s="16">
        <v>74.2</v>
      </c>
      <c r="J148" s="16">
        <v>22.2</v>
      </c>
      <c r="K148" s="16">
        <v>44.5</v>
      </c>
      <c r="L148" s="16">
        <v>50.3</v>
      </c>
      <c r="M148" s="16">
        <v>43</v>
      </c>
      <c r="N148" s="16">
        <v>77</v>
      </c>
      <c r="O148" s="16">
        <v>111.5</v>
      </c>
      <c r="P148" s="25">
        <f t="shared" si="51"/>
        <v>614.7</v>
      </c>
      <c r="Q148" s="4"/>
    </row>
    <row r="149" spans="1:17" ht="15.75">
      <c r="A149" s="70"/>
      <c r="B149" s="14" t="s">
        <v>18</v>
      </c>
      <c r="C149" s="16">
        <v>0</v>
      </c>
      <c r="D149" s="16">
        <v>4.7</v>
      </c>
      <c r="E149" s="16">
        <v>8.4</v>
      </c>
      <c r="F149" s="16">
        <v>16.1</v>
      </c>
      <c r="G149" s="46">
        <v>19.7</v>
      </c>
      <c r="H149" s="16">
        <v>9.5</v>
      </c>
      <c r="I149" s="16">
        <v>21.2</v>
      </c>
      <c r="J149" s="16">
        <v>6.6</v>
      </c>
      <c r="K149" s="16">
        <v>13.5</v>
      </c>
      <c r="L149" s="16">
        <v>14.1</v>
      </c>
      <c r="M149" s="16">
        <v>13</v>
      </c>
      <c r="N149" s="16">
        <v>23.4</v>
      </c>
      <c r="O149" s="16">
        <v>32.2</v>
      </c>
      <c r="P149" s="25">
        <f t="shared" si="51"/>
        <v>182.39999999999998</v>
      </c>
      <c r="Q149" s="4"/>
    </row>
    <row r="150" spans="1:17" ht="15.75">
      <c r="A150" s="70"/>
      <c r="B150" s="15" t="s">
        <v>31</v>
      </c>
      <c r="C150" s="27">
        <f>C149+C148</f>
        <v>0</v>
      </c>
      <c r="D150" s="27">
        <f aca="true" t="shared" si="68" ref="D150:O150">D149+D148</f>
        <v>15.2</v>
      </c>
      <c r="E150" s="27">
        <f t="shared" si="68"/>
        <v>35.8</v>
      </c>
      <c r="F150" s="27">
        <f t="shared" si="68"/>
        <v>68.7</v>
      </c>
      <c r="G150" s="45">
        <f t="shared" si="68"/>
        <v>89.60000000000001</v>
      </c>
      <c r="H150" s="27">
        <f t="shared" si="68"/>
        <v>41.1</v>
      </c>
      <c r="I150" s="27">
        <f t="shared" si="68"/>
        <v>95.4</v>
      </c>
      <c r="J150" s="27">
        <f t="shared" si="68"/>
        <v>28.799999999999997</v>
      </c>
      <c r="K150" s="27">
        <f t="shared" si="68"/>
        <v>58</v>
      </c>
      <c r="L150" s="27">
        <f t="shared" si="68"/>
        <v>64.39999999999999</v>
      </c>
      <c r="M150" s="27">
        <f t="shared" si="68"/>
        <v>56</v>
      </c>
      <c r="N150" s="27">
        <f t="shared" si="68"/>
        <v>100.4</v>
      </c>
      <c r="O150" s="27">
        <f t="shared" si="68"/>
        <v>143.7</v>
      </c>
      <c r="P150" s="25">
        <f t="shared" si="51"/>
        <v>797.0999999999999</v>
      </c>
      <c r="Q150" s="4"/>
    </row>
    <row r="151" spans="1:17" s="2" customFormat="1" ht="15.75" customHeight="1">
      <c r="A151" s="73" t="s">
        <v>34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19"/>
    </row>
    <row r="152" spans="1:17" s="2" customFormat="1" ht="15.75">
      <c r="A152" s="73" t="s">
        <v>35</v>
      </c>
      <c r="B152" s="20" t="s">
        <v>17</v>
      </c>
      <c r="C152" s="29" t="s">
        <v>36</v>
      </c>
      <c r="D152" s="30">
        <f>D155+D158+D161+D164</f>
        <v>19714.1</v>
      </c>
      <c r="E152" s="30">
        <f aca="true" t="shared" si="69" ref="E152:O153">E155+E158+E161+E164</f>
        <v>57351</v>
      </c>
      <c r="F152" s="30">
        <f t="shared" si="69"/>
        <v>63386.3</v>
      </c>
      <c r="G152" s="49">
        <f t="shared" si="69"/>
        <v>64587.299999999996</v>
      </c>
      <c r="H152" s="30">
        <f t="shared" si="69"/>
        <v>73005.8</v>
      </c>
      <c r="I152" s="30">
        <f t="shared" si="69"/>
        <v>82886.59999999999</v>
      </c>
      <c r="J152" s="30">
        <f t="shared" si="69"/>
        <v>51874.5</v>
      </c>
      <c r="K152" s="30">
        <f t="shared" si="69"/>
        <v>38170.7</v>
      </c>
      <c r="L152" s="30">
        <f t="shared" si="69"/>
        <v>49210.899999999994</v>
      </c>
      <c r="M152" s="30">
        <f t="shared" si="69"/>
        <v>62887.700000000004</v>
      </c>
      <c r="N152" s="30">
        <f t="shared" si="69"/>
        <v>54507.00000000001</v>
      </c>
      <c r="O152" s="30">
        <f t="shared" si="69"/>
        <v>114200.8</v>
      </c>
      <c r="P152" s="31">
        <f t="shared" si="51"/>
        <v>731782.7</v>
      </c>
      <c r="Q152" s="35"/>
    </row>
    <row r="153" spans="1:17" s="2" customFormat="1" ht="15.75">
      <c r="A153" s="73"/>
      <c r="B153" s="20" t="s">
        <v>18</v>
      </c>
      <c r="C153" s="29" t="s">
        <v>36</v>
      </c>
      <c r="D153" s="30">
        <f>D156+D159+D162+D165</f>
        <v>401.09999999999997</v>
      </c>
      <c r="E153" s="30">
        <f t="shared" si="69"/>
        <v>17718.3</v>
      </c>
      <c r="F153" s="30">
        <f t="shared" si="69"/>
        <v>18242.1</v>
      </c>
      <c r="G153" s="49">
        <f t="shared" si="69"/>
        <v>18942.8</v>
      </c>
      <c r="H153" s="30">
        <f t="shared" si="69"/>
        <v>17416.2</v>
      </c>
      <c r="I153" s="30">
        <f t="shared" si="69"/>
        <v>26453.1</v>
      </c>
      <c r="J153" s="30">
        <f t="shared" si="69"/>
        <v>20234.5</v>
      </c>
      <c r="K153" s="30">
        <f t="shared" si="69"/>
        <v>11561.1</v>
      </c>
      <c r="L153" s="30">
        <f t="shared" si="69"/>
        <v>12559.2</v>
      </c>
      <c r="M153" s="30">
        <f t="shared" si="69"/>
        <v>18357.1</v>
      </c>
      <c r="N153" s="30">
        <f t="shared" si="69"/>
        <v>16174.700000000003</v>
      </c>
      <c r="O153" s="30">
        <f t="shared" si="69"/>
        <v>39886.4</v>
      </c>
      <c r="P153" s="31">
        <f t="shared" si="51"/>
        <v>217946.60000000003</v>
      </c>
      <c r="Q153" s="35"/>
    </row>
    <row r="154" spans="1:17" s="2" customFormat="1" ht="15.75">
      <c r="A154" s="73"/>
      <c r="B154" s="21" t="s">
        <v>14</v>
      </c>
      <c r="C154" s="29" t="s">
        <v>36</v>
      </c>
      <c r="D154" s="30">
        <f aca="true" t="shared" si="70" ref="D154:O154">D153+D152</f>
        <v>20115.199999999997</v>
      </c>
      <c r="E154" s="30">
        <f t="shared" si="70"/>
        <v>75069.3</v>
      </c>
      <c r="F154" s="30">
        <f t="shared" si="70"/>
        <v>81628.4</v>
      </c>
      <c r="G154" s="49">
        <f t="shared" si="70"/>
        <v>83530.09999999999</v>
      </c>
      <c r="H154" s="30">
        <f t="shared" si="70"/>
        <v>90422</v>
      </c>
      <c r="I154" s="30">
        <f t="shared" si="70"/>
        <v>109339.69999999998</v>
      </c>
      <c r="J154" s="30">
        <f t="shared" si="70"/>
        <v>72109</v>
      </c>
      <c r="K154" s="30">
        <f t="shared" si="70"/>
        <v>49731.799999999996</v>
      </c>
      <c r="L154" s="30">
        <f t="shared" si="70"/>
        <v>61770.09999999999</v>
      </c>
      <c r="M154" s="30">
        <f t="shared" si="70"/>
        <v>81244.8</v>
      </c>
      <c r="N154" s="30">
        <f t="shared" si="70"/>
        <v>70681.70000000001</v>
      </c>
      <c r="O154" s="30">
        <f t="shared" si="70"/>
        <v>154087.2</v>
      </c>
      <c r="P154" s="31">
        <f t="shared" si="51"/>
        <v>949729.3</v>
      </c>
      <c r="Q154" s="35"/>
    </row>
    <row r="155" spans="1:17" s="2" customFormat="1" ht="15.75">
      <c r="A155" s="67" t="s">
        <v>19</v>
      </c>
      <c r="B155" s="20" t="s">
        <v>17</v>
      </c>
      <c r="C155" s="29" t="s">
        <v>36</v>
      </c>
      <c r="D155" s="30">
        <f>D170+D182+D191+D197+D206+D233+D236+D269+D284+D221</f>
        <v>1894.2</v>
      </c>
      <c r="E155" s="30">
        <f aca="true" t="shared" si="71" ref="E155:O155">E170+E182+E191+E197+E206+E233+E236+E269+E284+E221</f>
        <v>4354.2</v>
      </c>
      <c r="F155" s="30">
        <f t="shared" si="71"/>
        <v>5095.099999999999</v>
      </c>
      <c r="G155" s="49">
        <f t="shared" si="71"/>
        <v>4410.9</v>
      </c>
      <c r="H155" s="30">
        <f t="shared" si="71"/>
        <v>5872.4</v>
      </c>
      <c r="I155" s="30">
        <f t="shared" si="71"/>
        <v>6500.299999999999</v>
      </c>
      <c r="J155" s="30">
        <f t="shared" si="71"/>
        <v>4339.8</v>
      </c>
      <c r="K155" s="30">
        <f t="shared" si="71"/>
        <v>2838.4</v>
      </c>
      <c r="L155" s="30">
        <f t="shared" si="71"/>
        <v>3926.4</v>
      </c>
      <c r="M155" s="30">
        <f t="shared" si="71"/>
        <v>4597.8</v>
      </c>
      <c r="N155" s="30">
        <f t="shared" si="71"/>
        <v>4443.599999999999</v>
      </c>
      <c r="O155" s="30">
        <f t="shared" si="71"/>
        <v>9327</v>
      </c>
      <c r="P155" s="31">
        <f>SUM(D155:O155)</f>
        <v>57600.1</v>
      </c>
      <c r="Q155" s="35"/>
    </row>
    <row r="156" spans="1:17" s="2" customFormat="1" ht="15.75">
      <c r="A156" s="67"/>
      <c r="B156" s="20" t="s">
        <v>18</v>
      </c>
      <c r="C156" s="29" t="s">
        <v>36</v>
      </c>
      <c r="D156" s="30">
        <f>D171+D183+D192+D198+D207+D234+D237+D270+D285+D222</f>
        <v>516.4</v>
      </c>
      <c r="E156" s="30">
        <f aca="true" t="shared" si="72" ref="E156:O156">E171+E183+E192+E198+E207+E234+E237+E270+E285+E222</f>
        <v>956.4</v>
      </c>
      <c r="F156" s="30">
        <f t="shared" si="72"/>
        <v>1392.4</v>
      </c>
      <c r="G156" s="49">
        <f t="shared" si="72"/>
        <v>1414.8000000000002</v>
      </c>
      <c r="H156" s="30">
        <f t="shared" si="72"/>
        <v>1444.1</v>
      </c>
      <c r="I156" s="30">
        <f t="shared" si="72"/>
        <v>1955.8000000000002</v>
      </c>
      <c r="J156" s="30">
        <f t="shared" si="72"/>
        <v>1681</v>
      </c>
      <c r="K156" s="30">
        <f t="shared" si="72"/>
        <v>829.1</v>
      </c>
      <c r="L156" s="30">
        <f t="shared" si="72"/>
        <v>1146</v>
      </c>
      <c r="M156" s="30">
        <f t="shared" si="72"/>
        <v>1364.8</v>
      </c>
      <c r="N156" s="30">
        <f t="shared" si="72"/>
        <v>1352.6999999999998</v>
      </c>
      <c r="O156" s="30">
        <f t="shared" si="72"/>
        <v>3286.1000000000004</v>
      </c>
      <c r="P156" s="31">
        <f t="shared" si="51"/>
        <v>17339.6</v>
      </c>
      <c r="Q156" s="35"/>
    </row>
    <row r="157" spans="1:17" s="2" customFormat="1" ht="15.75">
      <c r="A157" s="67"/>
      <c r="B157" s="21" t="s">
        <v>14</v>
      </c>
      <c r="C157" s="29" t="s">
        <v>36</v>
      </c>
      <c r="D157" s="30">
        <f>D156+D155</f>
        <v>2410.6</v>
      </c>
      <c r="E157" s="30">
        <f aca="true" t="shared" si="73" ref="E157:O157">E156+E155</f>
        <v>5310.599999999999</v>
      </c>
      <c r="F157" s="30">
        <f t="shared" si="73"/>
        <v>6487.5</v>
      </c>
      <c r="G157" s="49">
        <f t="shared" si="73"/>
        <v>5825.7</v>
      </c>
      <c r="H157" s="30">
        <f t="shared" si="73"/>
        <v>7316.5</v>
      </c>
      <c r="I157" s="30">
        <f t="shared" si="73"/>
        <v>8456.099999999999</v>
      </c>
      <c r="J157" s="30">
        <f t="shared" si="73"/>
        <v>6020.8</v>
      </c>
      <c r="K157" s="30">
        <f t="shared" si="73"/>
        <v>3667.5</v>
      </c>
      <c r="L157" s="30">
        <f t="shared" si="73"/>
        <v>5072.4</v>
      </c>
      <c r="M157" s="30">
        <f t="shared" si="73"/>
        <v>5962.6</v>
      </c>
      <c r="N157" s="30">
        <f t="shared" si="73"/>
        <v>5796.299999999999</v>
      </c>
      <c r="O157" s="30">
        <f t="shared" si="73"/>
        <v>12613.1</v>
      </c>
      <c r="P157" s="31">
        <f t="shared" si="51"/>
        <v>74939.70000000001</v>
      </c>
      <c r="Q157" s="35"/>
    </row>
    <row r="158" spans="1:17" s="2" customFormat="1" ht="15.75">
      <c r="A158" s="67" t="s">
        <v>20</v>
      </c>
      <c r="B158" s="20" t="s">
        <v>17</v>
      </c>
      <c r="C158" s="29" t="s">
        <v>36</v>
      </c>
      <c r="D158" s="30">
        <f>D173+D185+D200+D209+D272+D287+D224</f>
        <v>12735.7</v>
      </c>
      <c r="E158" s="30">
        <f aca="true" t="shared" si="74" ref="E158:O158">E173+E185+E200+E209+E272+E287+E224</f>
        <v>38126</v>
      </c>
      <c r="F158" s="30">
        <f t="shared" si="74"/>
        <v>42795.3</v>
      </c>
      <c r="G158" s="49">
        <f t="shared" si="74"/>
        <v>39865</v>
      </c>
      <c r="H158" s="30">
        <f t="shared" si="74"/>
        <v>53217.8</v>
      </c>
      <c r="I158" s="30">
        <f t="shared" si="74"/>
        <v>57522.2</v>
      </c>
      <c r="J158" s="30">
        <f t="shared" si="74"/>
        <v>32105.699999999997</v>
      </c>
      <c r="K158" s="30">
        <f t="shared" si="74"/>
        <v>24086.199999999997</v>
      </c>
      <c r="L158" s="30">
        <f t="shared" si="74"/>
        <v>30943.2</v>
      </c>
      <c r="M158" s="30">
        <f t="shared" si="74"/>
        <v>39170</v>
      </c>
      <c r="N158" s="30">
        <f t="shared" si="74"/>
        <v>38270.600000000006</v>
      </c>
      <c r="O158" s="30">
        <f t="shared" si="74"/>
        <v>75772.9</v>
      </c>
      <c r="P158" s="31">
        <f t="shared" si="51"/>
        <v>484610.6000000001</v>
      </c>
      <c r="Q158" s="35"/>
    </row>
    <row r="159" spans="1:17" s="2" customFormat="1" ht="15.75">
      <c r="A159" s="67"/>
      <c r="B159" s="20" t="s">
        <v>18</v>
      </c>
      <c r="C159" s="29" t="s">
        <v>36</v>
      </c>
      <c r="D159" s="30">
        <f>D174+D186+D201+D210+D273+D288+D225</f>
        <v>-98.19999999999999</v>
      </c>
      <c r="E159" s="30">
        <f aca="true" t="shared" si="75" ref="E159:O159">E174+E186+E201+E210+E273+E288+E225</f>
        <v>12064</v>
      </c>
      <c r="F159" s="30">
        <f t="shared" si="75"/>
        <v>12314.7</v>
      </c>
      <c r="G159" s="49">
        <f t="shared" si="75"/>
        <v>12485.1</v>
      </c>
      <c r="H159" s="30">
        <f t="shared" si="75"/>
        <v>11573.5</v>
      </c>
      <c r="I159" s="30">
        <f t="shared" si="75"/>
        <v>18897.2</v>
      </c>
      <c r="J159" s="30">
        <f t="shared" si="75"/>
        <v>13391.599999999999</v>
      </c>
      <c r="K159" s="30">
        <f t="shared" si="75"/>
        <v>7317.7</v>
      </c>
      <c r="L159" s="30">
        <f t="shared" si="75"/>
        <v>7840.700000000001</v>
      </c>
      <c r="M159" s="30">
        <f t="shared" si="75"/>
        <v>11461.7</v>
      </c>
      <c r="N159" s="30">
        <f t="shared" si="75"/>
        <v>11432.400000000001</v>
      </c>
      <c r="O159" s="30">
        <f t="shared" si="75"/>
        <v>26838.300000000003</v>
      </c>
      <c r="P159" s="31">
        <f t="shared" si="51"/>
        <v>145518.7</v>
      </c>
      <c r="Q159" s="35"/>
    </row>
    <row r="160" spans="1:17" s="2" customFormat="1" ht="15.75">
      <c r="A160" s="67"/>
      <c r="B160" s="21" t="s">
        <v>14</v>
      </c>
      <c r="C160" s="29" t="s">
        <v>36</v>
      </c>
      <c r="D160" s="30">
        <f>D159+D158</f>
        <v>12637.5</v>
      </c>
      <c r="E160" s="30">
        <f aca="true" t="shared" si="76" ref="E160:O160">E159+E158</f>
        <v>50190</v>
      </c>
      <c r="F160" s="30">
        <f t="shared" si="76"/>
        <v>55110</v>
      </c>
      <c r="G160" s="49">
        <f t="shared" si="76"/>
        <v>52350.1</v>
      </c>
      <c r="H160" s="30">
        <f t="shared" si="76"/>
        <v>64791.3</v>
      </c>
      <c r="I160" s="30">
        <f t="shared" si="76"/>
        <v>76419.4</v>
      </c>
      <c r="J160" s="30">
        <f t="shared" si="76"/>
        <v>45497.299999999996</v>
      </c>
      <c r="K160" s="30">
        <f t="shared" si="76"/>
        <v>31403.899999999998</v>
      </c>
      <c r="L160" s="30">
        <f t="shared" si="76"/>
        <v>38783.9</v>
      </c>
      <c r="M160" s="30">
        <f t="shared" si="76"/>
        <v>50631.7</v>
      </c>
      <c r="N160" s="30">
        <f t="shared" si="76"/>
        <v>49703.00000000001</v>
      </c>
      <c r="O160" s="30">
        <f t="shared" si="76"/>
        <v>102611.2</v>
      </c>
      <c r="P160" s="31">
        <f t="shared" si="51"/>
        <v>630129.3</v>
      </c>
      <c r="Q160" s="35"/>
    </row>
    <row r="161" spans="1:17" s="2" customFormat="1" ht="15.75">
      <c r="A161" s="67" t="s">
        <v>21</v>
      </c>
      <c r="B161" s="20" t="s">
        <v>17</v>
      </c>
      <c r="C161" s="29" t="s">
        <v>36</v>
      </c>
      <c r="D161" s="30">
        <f>D176+D188+D212+D275+D290+D227</f>
        <v>2480.1</v>
      </c>
      <c r="E161" s="30">
        <f aca="true" t="shared" si="77" ref="E161:O161">E176+E188+E212+E275+E290+E227</f>
        <v>9161.4</v>
      </c>
      <c r="F161" s="30">
        <f t="shared" si="77"/>
        <v>9346.9</v>
      </c>
      <c r="G161" s="49">
        <f t="shared" si="77"/>
        <v>9891.3</v>
      </c>
      <c r="H161" s="30">
        <f t="shared" si="77"/>
        <v>10403.2</v>
      </c>
      <c r="I161" s="30">
        <f t="shared" si="77"/>
        <v>12644.9</v>
      </c>
      <c r="J161" s="30">
        <f t="shared" si="77"/>
        <v>8685.3</v>
      </c>
      <c r="K161" s="30">
        <f t="shared" si="77"/>
        <v>5338.3</v>
      </c>
      <c r="L161" s="30">
        <f t="shared" si="77"/>
        <v>7649</v>
      </c>
      <c r="M161" s="30">
        <f t="shared" si="77"/>
        <v>10184</v>
      </c>
      <c r="N161" s="30">
        <f t="shared" si="77"/>
        <v>9184.5</v>
      </c>
      <c r="O161" s="30">
        <f t="shared" si="77"/>
        <v>16844.6</v>
      </c>
      <c r="P161" s="31">
        <f t="shared" si="51"/>
        <v>111813.5</v>
      </c>
      <c r="Q161" s="35"/>
    </row>
    <row r="162" spans="1:17" s="2" customFormat="1" ht="15.75">
      <c r="A162" s="67"/>
      <c r="B162" s="20" t="s">
        <v>18</v>
      </c>
      <c r="C162" s="29" t="s">
        <v>36</v>
      </c>
      <c r="D162" s="30">
        <f>D177+D189+D213+D276+D291+D228</f>
        <v>-4.3</v>
      </c>
      <c r="E162" s="30">
        <f aca="true" t="shared" si="78" ref="E162:O162">E177+E189+E213+E276+E291+E228</f>
        <v>2650.8</v>
      </c>
      <c r="F162" s="30">
        <f t="shared" si="78"/>
        <v>2791.5</v>
      </c>
      <c r="G162" s="49">
        <f t="shared" si="78"/>
        <v>3035.6000000000004</v>
      </c>
      <c r="H162" s="30">
        <f t="shared" si="78"/>
        <v>2750.5</v>
      </c>
      <c r="I162" s="30">
        <f t="shared" si="78"/>
        <v>3559.6</v>
      </c>
      <c r="J162" s="30">
        <f t="shared" si="78"/>
        <v>3439.4999999999995</v>
      </c>
      <c r="K162" s="30">
        <f t="shared" si="78"/>
        <v>1719.3</v>
      </c>
      <c r="L162" s="30">
        <f t="shared" si="78"/>
        <v>1907.3999999999999</v>
      </c>
      <c r="M162" s="30">
        <f t="shared" si="78"/>
        <v>2986.4</v>
      </c>
      <c r="N162" s="30">
        <f t="shared" si="78"/>
        <v>2804.4</v>
      </c>
      <c r="O162" s="30">
        <f t="shared" si="78"/>
        <v>5787.2</v>
      </c>
      <c r="P162" s="31">
        <f t="shared" si="51"/>
        <v>33427.9</v>
      </c>
      <c r="Q162" s="35"/>
    </row>
    <row r="163" spans="1:17" s="2" customFormat="1" ht="15.75">
      <c r="A163" s="67"/>
      <c r="B163" s="21" t="s">
        <v>14</v>
      </c>
      <c r="C163" s="29" t="s">
        <v>36</v>
      </c>
      <c r="D163" s="30">
        <f>D162+D161</f>
        <v>2475.7999999999997</v>
      </c>
      <c r="E163" s="30">
        <f aca="true" t="shared" si="79" ref="E163:O163">E162+E161</f>
        <v>11812.2</v>
      </c>
      <c r="F163" s="30">
        <f t="shared" si="79"/>
        <v>12138.4</v>
      </c>
      <c r="G163" s="49">
        <f t="shared" si="79"/>
        <v>12926.9</v>
      </c>
      <c r="H163" s="30">
        <f t="shared" si="79"/>
        <v>13153.7</v>
      </c>
      <c r="I163" s="30">
        <f t="shared" si="79"/>
        <v>16204.5</v>
      </c>
      <c r="J163" s="30">
        <f t="shared" si="79"/>
        <v>12124.8</v>
      </c>
      <c r="K163" s="30">
        <f t="shared" si="79"/>
        <v>7057.6</v>
      </c>
      <c r="L163" s="30">
        <f t="shared" si="79"/>
        <v>9556.4</v>
      </c>
      <c r="M163" s="30">
        <f t="shared" si="79"/>
        <v>13170.4</v>
      </c>
      <c r="N163" s="30">
        <f t="shared" si="79"/>
        <v>11988.9</v>
      </c>
      <c r="O163" s="30">
        <f t="shared" si="79"/>
        <v>22631.8</v>
      </c>
      <c r="P163" s="31">
        <f t="shared" si="51"/>
        <v>145241.4</v>
      </c>
      <c r="Q163" s="36"/>
    </row>
    <row r="164" spans="1:17" s="2" customFormat="1" ht="15.75">
      <c r="A164" s="67" t="s">
        <v>32</v>
      </c>
      <c r="B164" s="20" t="s">
        <v>17</v>
      </c>
      <c r="C164" s="29" t="s">
        <v>36</v>
      </c>
      <c r="D164" s="30">
        <f>D215+D239+D242+D245+D248+D251+D254+D257+D260+D263+D278+D293+D230</f>
        <v>2604.1</v>
      </c>
      <c r="E164" s="30">
        <f aca="true" t="shared" si="80" ref="E164:O164">E215+E239+E242+E245+E248+E251+E254+E257+E260+E263+E278+E293+E230</f>
        <v>5709.400000000001</v>
      </c>
      <c r="F164" s="30">
        <f t="shared" si="80"/>
        <v>6148.999999999999</v>
      </c>
      <c r="G164" s="49">
        <f t="shared" si="80"/>
        <v>10420.1</v>
      </c>
      <c r="H164" s="30">
        <f t="shared" si="80"/>
        <v>3512.3999999999996</v>
      </c>
      <c r="I164" s="30">
        <f t="shared" si="80"/>
        <v>6219.2</v>
      </c>
      <c r="J164" s="30">
        <f t="shared" si="80"/>
        <v>6743.7</v>
      </c>
      <c r="K164" s="30">
        <f t="shared" si="80"/>
        <v>5907.799999999999</v>
      </c>
      <c r="L164" s="30">
        <f t="shared" si="80"/>
        <v>6692.299999999999</v>
      </c>
      <c r="M164" s="30">
        <f t="shared" si="80"/>
        <v>8935.9</v>
      </c>
      <c r="N164" s="30">
        <f t="shared" si="80"/>
        <v>2608.3</v>
      </c>
      <c r="O164" s="30">
        <f t="shared" si="80"/>
        <v>12256.3</v>
      </c>
      <c r="P164" s="31">
        <f t="shared" si="51"/>
        <v>77758.5</v>
      </c>
      <c r="Q164" s="36"/>
    </row>
    <row r="165" spans="1:17" s="2" customFormat="1" ht="15.75">
      <c r="A165" s="67"/>
      <c r="B165" s="20" t="s">
        <v>18</v>
      </c>
      <c r="C165" s="29" t="s">
        <v>36</v>
      </c>
      <c r="D165" s="30">
        <f>D216+D240+D243+D246+D249+D252+D255+D258+D261+D264+D279+D294+D231</f>
        <v>-12.8</v>
      </c>
      <c r="E165" s="30">
        <f aca="true" t="shared" si="81" ref="E165:O165">E216+E240+E243+E246+E249+E252+E255+E258+E261+E264+E279+E294+E231</f>
        <v>2047.1</v>
      </c>
      <c r="F165" s="30">
        <f t="shared" si="81"/>
        <v>1743.5000000000002</v>
      </c>
      <c r="G165" s="49">
        <f t="shared" si="81"/>
        <v>2007.3</v>
      </c>
      <c r="H165" s="30">
        <f t="shared" si="81"/>
        <v>1648.1</v>
      </c>
      <c r="I165" s="30">
        <f t="shared" si="81"/>
        <v>2040.5</v>
      </c>
      <c r="J165" s="30">
        <f t="shared" si="81"/>
        <v>1722.3999999999999</v>
      </c>
      <c r="K165" s="30">
        <f t="shared" si="81"/>
        <v>1695.0000000000002</v>
      </c>
      <c r="L165" s="30">
        <f t="shared" si="81"/>
        <v>1665.1</v>
      </c>
      <c r="M165" s="30">
        <f t="shared" si="81"/>
        <v>2544.2</v>
      </c>
      <c r="N165" s="30">
        <f t="shared" si="81"/>
        <v>585.2</v>
      </c>
      <c r="O165" s="30">
        <f t="shared" si="81"/>
        <v>3974.7999999999997</v>
      </c>
      <c r="P165" s="31">
        <f t="shared" si="51"/>
        <v>21660.4</v>
      </c>
      <c r="Q165" s="36"/>
    </row>
    <row r="166" spans="1:17" s="2" customFormat="1" ht="15.75">
      <c r="A166" s="67"/>
      <c r="B166" s="21" t="s">
        <v>14</v>
      </c>
      <c r="C166" s="29" t="s">
        <v>36</v>
      </c>
      <c r="D166" s="30">
        <f>D165+D164</f>
        <v>2591.2999999999997</v>
      </c>
      <c r="E166" s="30">
        <f aca="true" t="shared" si="82" ref="E166:O166">E165+E164</f>
        <v>7756.5</v>
      </c>
      <c r="F166" s="30">
        <f t="shared" si="82"/>
        <v>7892.499999999999</v>
      </c>
      <c r="G166" s="49">
        <f t="shared" si="82"/>
        <v>12427.4</v>
      </c>
      <c r="H166" s="30">
        <f t="shared" si="82"/>
        <v>5160.5</v>
      </c>
      <c r="I166" s="30">
        <f t="shared" si="82"/>
        <v>8259.7</v>
      </c>
      <c r="J166" s="30">
        <f t="shared" si="82"/>
        <v>8466.1</v>
      </c>
      <c r="K166" s="30">
        <f t="shared" si="82"/>
        <v>7602.799999999999</v>
      </c>
      <c r="L166" s="30">
        <f t="shared" si="82"/>
        <v>8357.4</v>
      </c>
      <c r="M166" s="30">
        <f t="shared" si="82"/>
        <v>11480.099999999999</v>
      </c>
      <c r="N166" s="30">
        <f t="shared" si="82"/>
        <v>3193.5</v>
      </c>
      <c r="O166" s="30">
        <f t="shared" si="82"/>
        <v>16231.099999999999</v>
      </c>
      <c r="P166" s="31">
        <f t="shared" si="51"/>
        <v>99418.9</v>
      </c>
      <c r="Q166" s="36"/>
    </row>
    <row r="167" spans="1:17" ht="14.25" customHeight="1">
      <c r="A167" s="67" t="s">
        <v>37</v>
      </c>
      <c r="B167" s="20" t="s">
        <v>17</v>
      </c>
      <c r="C167" s="29" t="s">
        <v>36</v>
      </c>
      <c r="D167" s="32">
        <f>D170+D173+D176</f>
        <v>6793.8</v>
      </c>
      <c r="E167" s="32">
        <f aca="true" t="shared" si="83" ref="E167:O168">E170+E173+E176</f>
        <v>18576.9</v>
      </c>
      <c r="F167" s="32">
        <f t="shared" si="83"/>
        <v>19713.1</v>
      </c>
      <c r="G167" s="50">
        <f t="shared" si="83"/>
        <v>18756.4</v>
      </c>
      <c r="H167" s="32">
        <f t="shared" si="83"/>
        <v>30216</v>
      </c>
      <c r="I167" s="32">
        <f t="shared" si="83"/>
        <v>32753.3</v>
      </c>
      <c r="J167" s="32">
        <f t="shared" si="83"/>
        <v>9789.1</v>
      </c>
      <c r="K167" s="32">
        <f t="shared" si="83"/>
        <v>6480.9</v>
      </c>
      <c r="L167" s="32">
        <f t="shared" si="83"/>
        <v>14115.5</v>
      </c>
      <c r="M167" s="32">
        <f t="shared" si="83"/>
        <v>19055.5</v>
      </c>
      <c r="N167" s="32">
        <f t="shared" si="83"/>
        <v>18605.7</v>
      </c>
      <c r="O167" s="32">
        <f t="shared" si="83"/>
        <v>35110.7</v>
      </c>
      <c r="P167" s="31">
        <f t="shared" si="51"/>
        <v>229966.90000000002</v>
      </c>
      <c r="Q167" s="35"/>
    </row>
    <row r="168" spans="1:17" ht="14.25" customHeight="1">
      <c r="A168" s="67"/>
      <c r="B168" s="20" t="s">
        <v>18</v>
      </c>
      <c r="C168" s="29" t="s">
        <v>36</v>
      </c>
      <c r="D168" s="32">
        <f>D171+D174+D177</f>
        <v>0</v>
      </c>
      <c r="E168" s="32">
        <f t="shared" si="83"/>
        <v>5765.3</v>
      </c>
      <c r="F168" s="32">
        <f t="shared" si="83"/>
        <v>5798.5</v>
      </c>
      <c r="G168" s="50">
        <f t="shared" si="83"/>
        <v>5630.7</v>
      </c>
      <c r="H168" s="32">
        <f t="shared" si="83"/>
        <v>5898.7</v>
      </c>
      <c r="I168" s="32">
        <f t="shared" si="83"/>
        <v>10917.2</v>
      </c>
      <c r="J168" s="32">
        <f t="shared" si="83"/>
        <v>6546.6</v>
      </c>
      <c r="K168" s="32">
        <f t="shared" si="83"/>
        <v>1673.8</v>
      </c>
      <c r="L168" s="32">
        <f t="shared" si="83"/>
        <v>3124.3</v>
      </c>
      <c r="M168" s="32">
        <f t="shared" si="83"/>
        <v>5555</v>
      </c>
      <c r="N168" s="32">
        <f t="shared" si="83"/>
        <v>5472.1</v>
      </c>
      <c r="O168" s="32">
        <f t="shared" si="83"/>
        <v>12506.7</v>
      </c>
      <c r="P168" s="31">
        <f t="shared" si="51"/>
        <v>68888.90000000001</v>
      </c>
      <c r="Q168" s="35"/>
    </row>
    <row r="169" spans="1:17" ht="16.5" customHeight="1">
      <c r="A169" s="67"/>
      <c r="B169" s="21" t="s">
        <v>14</v>
      </c>
      <c r="C169" s="29" t="s">
        <v>36</v>
      </c>
      <c r="D169" s="32">
        <f aca="true" t="shared" si="84" ref="D169:O169">D167+D168</f>
        <v>6793.8</v>
      </c>
      <c r="E169" s="32">
        <f t="shared" si="84"/>
        <v>24342.2</v>
      </c>
      <c r="F169" s="32">
        <f t="shared" si="84"/>
        <v>25511.6</v>
      </c>
      <c r="G169" s="50">
        <f t="shared" si="84"/>
        <v>24387.100000000002</v>
      </c>
      <c r="H169" s="32">
        <f t="shared" si="84"/>
        <v>36114.7</v>
      </c>
      <c r="I169" s="32">
        <f t="shared" si="84"/>
        <v>43670.5</v>
      </c>
      <c r="J169" s="32">
        <f t="shared" si="84"/>
        <v>16335.7</v>
      </c>
      <c r="K169" s="32">
        <f t="shared" si="84"/>
        <v>8154.7</v>
      </c>
      <c r="L169" s="32">
        <f t="shared" si="84"/>
        <v>17239.8</v>
      </c>
      <c r="M169" s="32">
        <f t="shared" si="84"/>
        <v>24610.5</v>
      </c>
      <c r="N169" s="32">
        <f t="shared" si="84"/>
        <v>24077.800000000003</v>
      </c>
      <c r="O169" s="32">
        <f t="shared" si="84"/>
        <v>47617.399999999994</v>
      </c>
      <c r="P169" s="31">
        <f t="shared" si="51"/>
        <v>298855.80000000005</v>
      </c>
      <c r="Q169" s="36"/>
    </row>
    <row r="170" spans="1:17" ht="15.75">
      <c r="A170" s="68" t="s">
        <v>23</v>
      </c>
      <c r="B170" s="20" t="s">
        <v>17</v>
      </c>
      <c r="C170" s="29" t="s">
        <v>36</v>
      </c>
      <c r="D170" s="22">
        <v>0</v>
      </c>
      <c r="E170" s="22">
        <v>0</v>
      </c>
      <c r="F170" s="22">
        <v>0</v>
      </c>
      <c r="G170" s="60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31">
        <f t="shared" si="51"/>
        <v>0</v>
      </c>
      <c r="Q170" s="36"/>
    </row>
    <row r="171" spans="1:17" ht="15.75">
      <c r="A171" s="68"/>
      <c r="B171" s="20" t="s">
        <v>18</v>
      </c>
      <c r="C171" s="29" t="s">
        <v>36</v>
      </c>
      <c r="D171" s="22">
        <v>0</v>
      </c>
      <c r="E171" s="22">
        <v>0</v>
      </c>
      <c r="F171" s="22">
        <v>0</v>
      </c>
      <c r="G171" s="60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31">
        <f t="shared" si="51"/>
        <v>0</v>
      </c>
      <c r="Q171" s="36"/>
    </row>
    <row r="172" spans="1:17" ht="15.75">
      <c r="A172" s="68"/>
      <c r="B172" s="21" t="s">
        <v>14</v>
      </c>
      <c r="C172" s="29" t="s">
        <v>36</v>
      </c>
      <c r="D172" s="32">
        <f>D171+D170</f>
        <v>0</v>
      </c>
      <c r="E172" s="32">
        <f aca="true" t="shared" si="85" ref="E172:O172">E171+E170</f>
        <v>0</v>
      </c>
      <c r="F172" s="32">
        <f t="shared" si="85"/>
        <v>0</v>
      </c>
      <c r="G172" s="61">
        <f t="shared" si="85"/>
        <v>0</v>
      </c>
      <c r="H172" s="32">
        <f t="shared" si="85"/>
        <v>0</v>
      </c>
      <c r="I172" s="32">
        <f t="shared" si="85"/>
        <v>0</v>
      </c>
      <c r="J172" s="32">
        <f t="shared" si="85"/>
        <v>0</v>
      </c>
      <c r="K172" s="32">
        <f t="shared" si="85"/>
        <v>0</v>
      </c>
      <c r="L172" s="32">
        <f t="shared" si="85"/>
        <v>0</v>
      </c>
      <c r="M172" s="32">
        <f t="shared" si="85"/>
        <v>0</v>
      </c>
      <c r="N172" s="32">
        <f t="shared" si="85"/>
        <v>0</v>
      </c>
      <c r="O172" s="32">
        <f t="shared" si="85"/>
        <v>0</v>
      </c>
      <c r="P172" s="31">
        <f t="shared" si="51"/>
        <v>0</v>
      </c>
      <c r="Q172" s="36"/>
    </row>
    <row r="173" spans="1:17" ht="15.75">
      <c r="A173" s="68" t="s">
        <v>20</v>
      </c>
      <c r="B173" s="20" t="s">
        <v>17</v>
      </c>
      <c r="C173" s="29" t="s">
        <v>36</v>
      </c>
      <c r="D173" s="22">
        <v>6793.8</v>
      </c>
      <c r="E173" s="22">
        <v>18576.9</v>
      </c>
      <c r="F173" s="22">
        <v>19713.1</v>
      </c>
      <c r="G173" s="51">
        <v>18756.4</v>
      </c>
      <c r="H173" s="22">
        <v>30216</v>
      </c>
      <c r="I173" s="22">
        <v>32753.3</v>
      </c>
      <c r="J173" s="22">
        <v>9789.1</v>
      </c>
      <c r="K173" s="22">
        <v>6480.9</v>
      </c>
      <c r="L173" s="22">
        <v>14115.5</v>
      </c>
      <c r="M173" s="22">
        <v>19055.5</v>
      </c>
      <c r="N173" s="22">
        <v>18605.7</v>
      </c>
      <c r="O173" s="22">
        <v>35110.7</v>
      </c>
      <c r="P173" s="31">
        <f t="shared" si="51"/>
        <v>229966.90000000002</v>
      </c>
      <c r="Q173" s="35"/>
    </row>
    <row r="174" spans="1:17" ht="15.75">
      <c r="A174" s="68"/>
      <c r="B174" s="20" t="s">
        <v>18</v>
      </c>
      <c r="C174" s="29" t="s">
        <v>36</v>
      </c>
      <c r="D174" s="22">
        <v>0</v>
      </c>
      <c r="E174" s="22">
        <v>5765.3</v>
      </c>
      <c r="F174" s="22">
        <v>5798.5</v>
      </c>
      <c r="G174" s="51">
        <v>5630.7</v>
      </c>
      <c r="H174" s="22">
        <v>5898.7</v>
      </c>
      <c r="I174" s="22">
        <v>10917.2</v>
      </c>
      <c r="J174" s="22">
        <v>6546.6</v>
      </c>
      <c r="K174" s="22">
        <v>1673.8</v>
      </c>
      <c r="L174" s="22">
        <v>3124.3</v>
      </c>
      <c r="M174" s="22">
        <v>5555</v>
      </c>
      <c r="N174" s="22">
        <v>5472.1</v>
      </c>
      <c r="O174" s="22">
        <v>12506.7</v>
      </c>
      <c r="P174" s="31">
        <f t="shared" si="51"/>
        <v>68888.90000000001</v>
      </c>
      <c r="Q174" s="35"/>
    </row>
    <row r="175" spans="1:17" ht="15.75">
      <c r="A175" s="68"/>
      <c r="B175" s="21" t="s">
        <v>14</v>
      </c>
      <c r="C175" s="29" t="s">
        <v>36</v>
      </c>
      <c r="D175" s="32">
        <f>D174+D173</f>
        <v>6793.8</v>
      </c>
      <c r="E175" s="32">
        <f aca="true" t="shared" si="86" ref="E175:O175">E174+E173</f>
        <v>24342.2</v>
      </c>
      <c r="F175" s="32">
        <f t="shared" si="86"/>
        <v>25511.6</v>
      </c>
      <c r="G175" s="50">
        <f t="shared" si="86"/>
        <v>24387.100000000002</v>
      </c>
      <c r="H175" s="32">
        <f t="shared" si="86"/>
        <v>36114.7</v>
      </c>
      <c r="I175" s="32">
        <f t="shared" si="86"/>
        <v>43670.5</v>
      </c>
      <c r="J175" s="32">
        <f t="shared" si="86"/>
        <v>16335.7</v>
      </c>
      <c r="K175" s="32">
        <f t="shared" si="86"/>
        <v>8154.7</v>
      </c>
      <c r="L175" s="32">
        <f t="shared" si="86"/>
        <v>17239.8</v>
      </c>
      <c r="M175" s="32">
        <f t="shared" si="86"/>
        <v>24610.5</v>
      </c>
      <c r="N175" s="32">
        <f t="shared" si="86"/>
        <v>24077.800000000003</v>
      </c>
      <c r="O175" s="32">
        <f t="shared" si="86"/>
        <v>47617.399999999994</v>
      </c>
      <c r="P175" s="31">
        <f t="shared" si="51"/>
        <v>298855.80000000005</v>
      </c>
      <c r="Q175" s="36"/>
    </row>
    <row r="176" spans="1:17" ht="15.75">
      <c r="A176" s="68" t="s">
        <v>21</v>
      </c>
      <c r="B176" s="20" t="s">
        <v>17</v>
      </c>
      <c r="C176" s="29" t="s">
        <v>36</v>
      </c>
      <c r="D176" s="22">
        <v>0</v>
      </c>
      <c r="E176" s="22">
        <v>0</v>
      </c>
      <c r="F176" s="22">
        <v>0</v>
      </c>
      <c r="G176" s="60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31">
        <f t="shared" si="51"/>
        <v>0</v>
      </c>
      <c r="Q176" s="36"/>
    </row>
    <row r="177" spans="1:17" ht="15.75">
      <c r="A177" s="68"/>
      <c r="B177" s="20" t="s">
        <v>18</v>
      </c>
      <c r="C177" s="29" t="s">
        <v>36</v>
      </c>
      <c r="D177" s="22">
        <v>0</v>
      </c>
      <c r="E177" s="22">
        <v>0</v>
      </c>
      <c r="F177" s="22">
        <v>0</v>
      </c>
      <c r="G177" s="60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31">
        <f t="shared" si="51"/>
        <v>0</v>
      </c>
      <c r="Q177" s="36"/>
    </row>
    <row r="178" spans="1:17" ht="15.75">
      <c r="A178" s="68"/>
      <c r="B178" s="21" t="s">
        <v>14</v>
      </c>
      <c r="C178" s="29" t="s">
        <v>36</v>
      </c>
      <c r="D178" s="32">
        <f>D177+D176</f>
        <v>0</v>
      </c>
      <c r="E178" s="32">
        <f aca="true" t="shared" si="87" ref="E178:O178">E177+E176</f>
        <v>0</v>
      </c>
      <c r="F178" s="32">
        <f t="shared" si="87"/>
        <v>0</v>
      </c>
      <c r="G178" s="61">
        <f t="shared" si="87"/>
        <v>0</v>
      </c>
      <c r="H178" s="32">
        <f t="shared" si="87"/>
        <v>0</v>
      </c>
      <c r="I178" s="32">
        <f t="shared" si="87"/>
        <v>0</v>
      </c>
      <c r="J178" s="32">
        <f t="shared" si="87"/>
        <v>0</v>
      </c>
      <c r="K178" s="32">
        <f t="shared" si="87"/>
        <v>0</v>
      </c>
      <c r="L178" s="32">
        <f t="shared" si="87"/>
        <v>0</v>
      </c>
      <c r="M178" s="32">
        <f t="shared" si="87"/>
        <v>0</v>
      </c>
      <c r="N178" s="32">
        <f t="shared" si="87"/>
        <v>0</v>
      </c>
      <c r="O178" s="32">
        <f t="shared" si="87"/>
        <v>0</v>
      </c>
      <c r="P178" s="31">
        <f t="shared" si="51"/>
        <v>0</v>
      </c>
      <c r="Q178" s="36"/>
    </row>
    <row r="179" spans="1:17" ht="16.5" customHeight="1">
      <c r="A179" s="67" t="s">
        <v>24</v>
      </c>
      <c r="B179" s="20" t="s">
        <v>17</v>
      </c>
      <c r="C179" s="29" t="s">
        <v>36</v>
      </c>
      <c r="D179" s="32">
        <f>D182+D185+D188</f>
        <v>0</v>
      </c>
      <c r="E179" s="32">
        <f aca="true" t="shared" si="88" ref="E179:O180">E182+E185+E188</f>
        <v>0</v>
      </c>
      <c r="F179" s="32">
        <f t="shared" si="88"/>
        <v>0</v>
      </c>
      <c r="G179" s="61">
        <f t="shared" si="88"/>
        <v>0</v>
      </c>
      <c r="H179" s="32">
        <f t="shared" si="88"/>
        <v>0</v>
      </c>
      <c r="I179" s="32">
        <f t="shared" si="88"/>
        <v>0</v>
      </c>
      <c r="J179" s="32">
        <f t="shared" si="88"/>
        <v>0</v>
      </c>
      <c r="K179" s="32">
        <f t="shared" si="88"/>
        <v>0</v>
      </c>
      <c r="L179" s="32">
        <f t="shared" si="88"/>
        <v>0</v>
      </c>
      <c r="M179" s="32">
        <f t="shared" si="88"/>
        <v>0</v>
      </c>
      <c r="N179" s="32">
        <f t="shared" si="88"/>
        <v>0</v>
      </c>
      <c r="O179" s="32">
        <f t="shared" si="88"/>
        <v>0</v>
      </c>
      <c r="P179" s="31">
        <f t="shared" si="51"/>
        <v>0</v>
      </c>
      <c r="Q179" s="35"/>
    </row>
    <row r="180" spans="1:17" ht="16.5" customHeight="1">
      <c r="A180" s="67"/>
      <c r="B180" s="20" t="s">
        <v>18</v>
      </c>
      <c r="C180" s="29" t="s">
        <v>36</v>
      </c>
      <c r="D180" s="32">
        <f>D183+D186+D189</f>
        <v>0</v>
      </c>
      <c r="E180" s="32">
        <f t="shared" si="88"/>
        <v>0</v>
      </c>
      <c r="F180" s="32">
        <f t="shared" si="88"/>
        <v>0</v>
      </c>
      <c r="G180" s="61">
        <f t="shared" si="88"/>
        <v>0</v>
      </c>
      <c r="H180" s="32">
        <f t="shared" si="88"/>
        <v>0</v>
      </c>
      <c r="I180" s="32">
        <f t="shared" si="88"/>
        <v>0</v>
      </c>
      <c r="J180" s="32">
        <f t="shared" si="88"/>
        <v>0</v>
      </c>
      <c r="K180" s="32">
        <f t="shared" si="88"/>
        <v>0</v>
      </c>
      <c r="L180" s="32">
        <f t="shared" si="88"/>
        <v>0</v>
      </c>
      <c r="M180" s="32">
        <f t="shared" si="88"/>
        <v>0</v>
      </c>
      <c r="N180" s="32">
        <f t="shared" si="88"/>
        <v>0</v>
      </c>
      <c r="O180" s="32">
        <f t="shared" si="88"/>
        <v>0</v>
      </c>
      <c r="P180" s="31">
        <f t="shared" si="51"/>
        <v>0</v>
      </c>
      <c r="Q180" s="35"/>
    </row>
    <row r="181" spans="1:17" ht="65.25" customHeight="1">
      <c r="A181" s="67"/>
      <c r="B181" s="21" t="s">
        <v>14</v>
      </c>
      <c r="C181" s="29" t="s">
        <v>36</v>
      </c>
      <c r="D181" s="32">
        <f aca="true" t="shared" si="89" ref="D181:O181">D180+D179</f>
        <v>0</v>
      </c>
      <c r="E181" s="32">
        <f t="shared" si="89"/>
        <v>0</v>
      </c>
      <c r="F181" s="32">
        <f t="shared" si="89"/>
        <v>0</v>
      </c>
      <c r="G181" s="61">
        <f t="shared" si="89"/>
        <v>0</v>
      </c>
      <c r="H181" s="32">
        <f t="shared" si="89"/>
        <v>0</v>
      </c>
      <c r="I181" s="32">
        <f t="shared" si="89"/>
        <v>0</v>
      </c>
      <c r="J181" s="32">
        <f t="shared" si="89"/>
        <v>0</v>
      </c>
      <c r="K181" s="32">
        <f t="shared" si="89"/>
        <v>0</v>
      </c>
      <c r="L181" s="32">
        <f t="shared" si="89"/>
        <v>0</v>
      </c>
      <c r="M181" s="32">
        <f t="shared" si="89"/>
        <v>0</v>
      </c>
      <c r="N181" s="32">
        <f t="shared" si="89"/>
        <v>0</v>
      </c>
      <c r="O181" s="32">
        <f t="shared" si="89"/>
        <v>0</v>
      </c>
      <c r="P181" s="31">
        <f t="shared" si="51"/>
        <v>0</v>
      </c>
      <c r="Q181" s="36"/>
    </row>
    <row r="182" spans="1:17" ht="15.75">
      <c r="A182" s="68" t="s">
        <v>23</v>
      </c>
      <c r="B182" s="20" t="s">
        <v>17</v>
      </c>
      <c r="C182" s="29" t="s">
        <v>36</v>
      </c>
      <c r="D182" s="22">
        <v>0</v>
      </c>
      <c r="E182" s="22">
        <v>0</v>
      </c>
      <c r="F182" s="22">
        <v>0</v>
      </c>
      <c r="G182" s="60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31">
        <f t="shared" si="51"/>
        <v>0</v>
      </c>
      <c r="Q182" s="35"/>
    </row>
    <row r="183" spans="1:17" ht="15.75">
      <c r="A183" s="68"/>
      <c r="B183" s="20" t="s">
        <v>18</v>
      </c>
      <c r="C183" s="29" t="s">
        <v>36</v>
      </c>
      <c r="D183" s="22">
        <v>0</v>
      </c>
      <c r="E183" s="22">
        <v>0</v>
      </c>
      <c r="F183" s="22">
        <v>0</v>
      </c>
      <c r="G183" s="60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31">
        <f t="shared" si="51"/>
        <v>0</v>
      </c>
      <c r="Q183" s="35"/>
    </row>
    <row r="184" spans="1:17" ht="15.75">
      <c r="A184" s="68"/>
      <c r="B184" s="21" t="s">
        <v>14</v>
      </c>
      <c r="C184" s="29" t="s">
        <v>36</v>
      </c>
      <c r="D184" s="32">
        <f>D183+D182</f>
        <v>0</v>
      </c>
      <c r="E184" s="32">
        <f aca="true" t="shared" si="90" ref="E184:O184">E183+E182</f>
        <v>0</v>
      </c>
      <c r="F184" s="32">
        <f t="shared" si="90"/>
        <v>0</v>
      </c>
      <c r="G184" s="61">
        <f t="shared" si="90"/>
        <v>0</v>
      </c>
      <c r="H184" s="32">
        <f t="shared" si="90"/>
        <v>0</v>
      </c>
      <c r="I184" s="32">
        <f t="shared" si="90"/>
        <v>0</v>
      </c>
      <c r="J184" s="32">
        <f t="shared" si="90"/>
        <v>0</v>
      </c>
      <c r="K184" s="32">
        <f t="shared" si="90"/>
        <v>0</v>
      </c>
      <c r="L184" s="32">
        <f t="shared" si="90"/>
        <v>0</v>
      </c>
      <c r="M184" s="32">
        <f t="shared" si="90"/>
        <v>0</v>
      </c>
      <c r="N184" s="32">
        <f t="shared" si="90"/>
        <v>0</v>
      </c>
      <c r="O184" s="32">
        <f t="shared" si="90"/>
        <v>0</v>
      </c>
      <c r="P184" s="31">
        <f t="shared" si="51"/>
        <v>0</v>
      </c>
      <c r="Q184" s="36"/>
    </row>
    <row r="185" spans="1:17" ht="15.75">
      <c r="A185" s="68" t="s">
        <v>20</v>
      </c>
      <c r="B185" s="20" t="s">
        <v>17</v>
      </c>
      <c r="C185" s="29" t="s">
        <v>36</v>
      </c>
      <c r="D185" s="22">
        <v>0</v>
      </c>
      <c r="E185" s="22">
        <v>0</v>
      </c>
      <c r="F185" s="22">
        <v>0</v>
      </c>
      <c r="G185" s="60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31">
        <f t="shared" si="51"/>
        <v>0</v>
      </c>
      <c r="Q185" s="35"/>
    </row>
    <row r="186" spans="1:17" ht="15.75">
      <c r="A186" s="68"/>
      <c r="B186" s="20" t="s">
        <v>18</v>
      </c>
      <c r="C186" s="29" t="s">
        <v>36</v>
      </c>
      <c r="D186" s="22">
        <v>0</v>
      </c>
      <c r="E186" s="22">
        <v>0</v>
      </c>
      <c r="F186" s="22">
        <v>0</v>
      </c>
      <c r="G186" s="60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31">
        <f t="shared" si="51"/>
        <v>0</v>
      </c>
      <c r="Q186" s="35"/>
    </row>
    <row r="187" spans="1:17" ht="15.75">
      <c r="A187" s="68"/>
      <c r="B187" s="21" t="s">
        <v>14</v>
      </c>
      <c r="C187" s="29" t="s">
        <v>36</v>
      </c>
      <c r="D187" s="32">
        <f>D186+D185</f>
        <v>0</v>
      </c>
      <c r="E187" s="32">
        <f aca="true" t="shared" si="91" ref="E187:O187">E186+E185</f>
        <v>0</v>
      </c>
      <c r="F187" s="32">
        <f t="shared" si="91"/>
        <v>0</v>
      </c>
      <c r="G187" s="61">
        <f t="shared" si="91"/>
        <v>0</v>
      </c>
      <c r="H187" s="32">
        <f t="shared" si="91"/>
        <v>0</v>
      </c>
      <c r="I187" s="32">
        <f t="shared" si="91"/>
        <v>0</v>
      </c>
      <c r="J187" s="32">
        <f t="shared" si="91"/>
        <v>0</v>
      </c>
      <c r="K187" s="32">
        <f t="shared" si="91"/>
        <v>0</v>
      </c>
      <c r="L187" s="32">
        <f t="shared" si="91"/>
        <v>0</v>
      </c>
      <c r="M187" s="32">
        <f t="shared" si="91"/>
        <v>0</v>
      </c>
      <c r="N187" s="32">
        <f t="shared" si="91"/>
        <v>0</v>
      </c>
      <c r="O187" s="32">
        <f t="shared" si="91"/>
        <v>0</v>
      </c>
      <c r="P187" s="31">
        <f t="shared" si="51"/>
        <v>0</v>
      </c>
      <c r="Q187" s="36"/>
    </row>
    <row r="188" spans="1:17" ht="15.75">
      <c r="A188" s="68" t="s">
        <v>21</v>
      </c>
      <c r="B188" s="20" t="s">
        <v>17</v>
      </c>
      <c r="C188" s="29" t="s">
        <v>36</v>
      </c>
      <c r="D188" s="22">
        <v>0</v>
      </c>
      <c r="E188" s="22">
        <v>0</v>
      </c>
      <c r="F188" s="22">
        <v>0</v>
      </c>
      <c r="G188" s="60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31">
        <f t="shared" si="51"/>
        <v>0</v>
      </c>
      <c r="Q188" s="36"/>
    </row>
    <row r="189" spans="1:17" ht="15.75">
      <c r="A189" s="68"/>
      <c r="B189" s="20" t="s">
        <v>18</v>
      </c>
      <c r="C189" s="29" t="s">
        <v>36</v>
      </c>
      <c r="D189" s="22">
        <v>0</v>
      </c>
      <c r="E189" s="22">
        <v>0</v>
      </c>
      <c r="F189" s="22">
        <v>0</v>
      </c>
      <c r="G189" s="60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31">
        <f t="shared" si="51"/>
        <v>0</v>
      </c>
      <c r="Q189" s="36"/>
    </row>
    <row r="190" spans="1:17" ht="15.75">
      <c r="A190" s="68"/>
      <c r="B190" s="21" t="s">
        <v>14</v>
      </c>
      <c r="C190" s="29" t="s">
        <v>36</v>
      </c>
      <c r="D190" s="32">
        <f>D189+D188</f>
        <v>0</v>
      </c>
      <c r="E190" s="32">
        <f aca="true" t="shared" si="92" ref="E190:O190">E189+E188</f>
        <v>0</v>
      </c>
      <c r="F190" s="32">
        <f t="shared" si="92"/>
        <v>0</v>
      </c>
      <c r="G190" s="61">
        <f t="shared" si="92"/>
        <v>0</v>
      </c>
      <c r="H190" s="32">
        <f t="shared" si="92"/>
        <v>0</v>
      </c>
      <c r="I190" s="32">
        <f t="shared" si="92"/>
        <v>0</v>
      </c>
      <c r="J190" s="32">
        <f t="shared" si="92"/>
        <v>0</v>
      </c>
      <c r="K190" s="32">
        <f t="shared" si="92"/>
        <v>0</v>
      </c>
      <c r="L190" s="32">
        <f t="shared" si="92"/>
        <v>0</v>
      </c>
      <c r="M190" s="32">
        <f t="shared" si="92"/>
        <v>0</v>
      </c>
      <c r="N190" s="32">
        <f t="shared" si="92"/>
        <v>0</v>
      </c>
      <c r="O190" s="32">
        <f t="shared" si="92"/>
        <v>0</v>
      </c>
      <c r="P190" s="31">
        <f t="shared" si="51"/>
        <v>0</v>
      </c>
      <c r="Q190" s="36"/>
    </row>
    <row r="191" spans="1:17" ht="20.25" customHeight="1">
      <c r="A191" s="67" t="s">
        <v>38</v>
      </c>
      <c r="B191" s="20" t="s">
        <v>17</v>
      </c>
      <c r="C191" s="29" t="s">
        <v>36</v>
      </c>
      <c r="D191" s="22">
        <v>600</v>
      </c>
      <c r="E191" s="22">
        <v>895</v>
      </c>
      <c r="F191" s="22">
        <v>1105</v>
      </c>
      <c r="G191" s="51">
        <v>1165.4</v>
      </c>
      <c r="H191" s="22">
        <v>1374.6</v>
      </c>
      <c r="I191" s="22">
        <v>1484</v>
      </c>
      <c r="J191" s="22">
        <v>1194.4</v>
      </c>
      <c r="K191" s="22">
        <v>420.8</v>
      </c>
      <c r="L191" s="22">
        <v>883.6</v>
      </c>
      <c r="M191" s="22">
        <v>1126.8</v>
      </c>
      <c r="N191" s="22">
        <v>911.6</v>
      </c>
      <c r="O191" s="22">
        <v>2267.8</v>
      </c>
      <c r="P191" s="31">
        <f t="shared" si="51"/>
        <v>13429</v>
      </c>
      <c r="Q191" s="36"/>
    </row>
    <row r="192" spans="1:17" ht="21" customHeight="1">
      <c r="A192" s="67"/>
      <c r="B192" s="20" t="s">
        <v>18</v>
      </c>
      <c r="C192" s="29" t="s">
        <v>36</v>
      </c>
      <c r="D192" s="22">
        <v>0</v>
      </c>
      <c r="E192" s="22">
        <v>345</v>
      </c>
      <c r="F192" s="22">
        <v>313.8</v>
      </c>
      <c r="G192" s="51">
        <v>327.3</v>
      </c>
      <c r="H192" s="22">
        <v>355.2</v>
      </c>
      <c r="I192" s="22">
        <v>496.1</v>
      </c>
      <c r="J192" s="22">
        <v>438</v>
      </c>
      <c r="K192" s="22">
        <v>150</v>
      </c>
      <c r="L192" s="22">
        <v>280</v>
      </c>
      <c r="M192" s="22">
        <v>310.8</v>
      </c>
      <c r="N192" s="22">
        <v>343</v>
      </c>
      <c r="O192" s="22">
        <v>696.2</v>
      </c>
      <c r="P192" s="31">
        <f t="shared" si="51"/>
        <v>4055.4000000000005</v>
      </c>
      <c r="Q192" s="36"/>
    </row>
    <row r="193" spans="1:17" ht="20.25" customHeight="1">
      <c r="A193" s="67"/>
      <c r="B193" s="21" t="s">
        <v>14</v>
      </c>
      <c r="C193" s="29" t="s">
        <v>36</v>
      </c>
      <c r="D193" s="32">
        <f aca="true" t="shared" si="93" ref="D193:O193">D191+D192</f>
        <v>600</v>
      </c>
      <c r="E193" s="32">
        <f t="shared" si="93"/>
        <v>1240</v>
      </c>
      <c r="F193" s="32">
        <f t="shared" si="93"/>
        <v>1418.8</v>
      </c>
      <c r="G193" s="50">
        <f t="shared" si="93"/>
        <v>1492.7</v>
      </c>
      <c r="H193" s="32">
        <f t="shared" si="93"/>
        <v>1729.8</v>
      </c>
      <c r="I193" s="32">
        <f t="shared" si="93"/>
        <v>1980.1</v>
      </c>
      <c r="J193" s="32">
        <f t="shared" si="93"/>
        <v>1632.4</v>
      </c>
      <c r="K193" s="32">
        <f t="shared" si="93"/>
        <v>570.8</v>
      </c>
      <c r="L193" s="32">
        <f t="shared" si="93"/>
        <v>1163.6</v>
      </c>
      <c r="M193" s="32">
        <f t="shared" si="93"/>
        <v>1437.6</v>
      </c>
      <c r="N193" s="32">
        <f t="shared" si="93"/>
        <v>1254.6</v>
      </c>
      <c r="O193" s="32">
        <f t="shared" si="93"/>
        <v>2964</v>
      </c>
      <c r="P193" s="31">
        <f t="shared" si="51"/>
        <v>17484.4</v>
      </c>
      <c r="Q193" s="36"/>
    </row>
    <row r="194" spans="1:17" ht="14.25" customHeight="1">
      <c r="A194" s="67" t="s">
        <v>26</v>
      </c>
      <c r="B194" s="20" t="s">
        <v>17</v>
      </c>
      <c r="C194" s="29" t="s">
        <v>36</v>
      </c>
      <c r="D194" s="32">
        <f>D197+D200</f>
        <v>0</v>
      </c>
      <c r="E194" s="32">
        <f aca="true" t="shared" si="94" ref="E194:O195">E197+E200</f>
        <v>0</v>
      </c>
      <c r="F194" s="32">
        <f t="shared" si="94"/>
        <v>0</v>
      </c>
      <c r="G194" s="61">
        <f t="shared" si="94"/>
        <v>0</v>
      </c>
      <c r="H194" s="32">
        <f t="shared" si="94"/>
        <v>0</v>
      </c>
      <c r="I194" s="32">
        <f t="shared" si="94"/>
        <v>0</v>
      </c>
      <c r="J194" s="32">
        <f t="shared" si="94"/>
        <v>0</v>
      </c>
      <c r="K194" s="32">
        <f t="shared" si="94"/>
        <v>0</v>
      </c>
      <c r="L194" s="32">
        <f t="shared" si="94"/>
        <v>0</v>
      </c>
      <c r="M194" s="32">
        <f t="shared" si="94"/>
        <v>0</v>
      </c>
      <c r="N194" s="32">
        <f t="shared" si="94"/>
        <v>0</v>
      </c>
      <c r="O194" s="32">
        <f t="shared" si="94"/>
        <v>0</v>
      </c>
      <c r="P194" s="31">
        <f t="shared" si="51"/>
        <v>0</v>
      </c>
      <c r="Q194" s="36"/>
    </row>
    <row r="195" spans="1:17" ht="14.25" customHeight="1">
      <c r="A195" s="67"/>
      <c r="B195" s="20" t="s">
        <v>18</v>
      </c>
      <c r="C195" s="29" t="s">
        <v>36</v>
      </c>
      <c r="D195" s="32">
        <f>D198+D201</f>
        <v>0</v>
      </c>
      <c r="E195" s="32">
        <f t="shared" si="94"/>
        <v>0</v>
      </c>
      <c r="F195" s="32">
        <f t="shared" si="94"/>
        <v>0</v>
      </c>
      <c r="G195" s="61">
        <f t="shared" si="94"/>
        <v>0</v>
      </c>
      <c r="H195" s="32">
        <f t="shared" si="94"/>
        <v>0</v>
      </c>
      <c r="I195" s="32">
        <f t="shared" si="94"/>
        <v>0</v>
      </c>
      <c r="J195" s="32">
        <f t="shared" si="94"/>
        <v>0</v>
      </c>
      <c r="K195" s="32">
        <f t="shared" si="94"/>
        <v>0</v>
      </c>
      <c r="L195" s="32">
        <f t="shared" si="94"/>
        <v>0</v>
      </c>
      <c r="M195" s="32">
        <f t="shared" si="94"/>
        <v>0</v>
      </c>
      <c r="N195" s="32">
        <f t="shared" si="94"/>
        <v>0</v>
      </c>
      <c r="O195" s="32">
        <f t="shared" si="94"/>
        <v>0</v>
      </c>
      <c r="P195" s="31">
        <f t="shared" si="51"/>
        <v>0</v>
      </c>
      <c r="Q195" s="36"/>
    </row>
    <row r="196" spans="1:17" ht="14.25" customHeight="1">
      <c r="A196" s="67"/>
      <c r="B196" s="21" t="s">
        <v>14</v>
      </c>
      <c r="C196" s="29" t="s">
        <v>36</v>
      </c>
      <c r="D196" s="32">
        <f aca="true" t="shared" si="95" ref="D196:O196">D194+D195</f>
        <v>0</v>
      </c>
      <c r="E196" s="32">
        <f t="shared" si="95"/>
        <v>0</v>
      </c>
      <c r="F196" s="32">
        <f t="shared" si="95"/>
        <v>0</v>
      </c>
      <c r="G196" s="61">
        <f t="shared" si="95"/>
        <v>0</v>
      </c>
      <c r="H196" s="32">
        <f t="shared" si="95"/>
        <v>0</v>
      </c>
      <c r="I196" s="32">
        <f t="shared" si="95"/>
        <v>0</v>
      </c>
      <c r="J196" s="32">
        <f t="shared" si="95"/>
        <v>0</v>
      </c>
      <c r="K196" s="32">
        <f t="shared" si="95"/>
        <v>0</v>
      </c>
      <c r="L196" s="32">
        <f t="shared" si="95"/>
        <v>0</v>
      </c>
      <c r="M196" s="32">
        <f t="shared" si="95"/>
        <v>0</v>
      </c>
      <c r="N196" s="32">
        <f t="shared" si="95"/>
        <v>0</v>
      </c>
      <c r="O196" s="32">
        <f t="shared" si="95"/>
        <v>0</v>
      </c>
      <c r="P196" s="31">
        <f t="shared" si="51"/>
        <v>0</v>
      </c>
      <c r="Q196" s="36"/>
    </row>
    <row r="197" spans="1:17" ht="14.25" customHeight="1">
      <c r="A197" s="68" t="s">
        <v>23</v>
      </c>
      <c r="B197" s="20" t="s">
        <v>17</v>
      </c>
      <c r="C197" s="29" t="s">
        <v>36</v>
      </c>
      <c r="D197" s="22">
        <v>0</v>
      </c>
      <c r="E197" s="22">
        <v>0</v>
      </c>
      <c r="F197" s="22">
        <v>0</v>
      </c>
      <c r="G197" s="60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31">
        <f t="shared" si="51"/>
        <v>0</v>
      </c>
      <c r="Q197" s="36"/>
    </row>
    <row r="198" spans="1:17" ht="14.25" customHeight="1">
      <c r="A198" s="68"/>
      <c r="B198" s="20" t="s">
        <v>18</v>
      </c>
      <c r="C198" s="29" t="s">
        <v>36</v>
      </c>
      <c r="D198" s="22">
        <v>0</v>
      </c>
      <c r="E198" s="22">
        <v>0</v>
      </c>
      <c r="F198" s="22">
        <v>0</v>
      </c>
      <c r="G198" s="60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31">
        <f t="shared" si="51"/>
        <v>0</v>
      </c>
      <c r="Q198" s="36"/>
    </row>
    <row r="199" spans="1:17" ht="14.25" customHeight="1">
      <c r="A199" s="68"/>
      <c r="B199" s="21" t="s">
        <v>14</v>
      </c>
      <c r="C199" s="29" t="s">
        <v>36</v>
      </c>
      <c r="D199" s="32">
        <f>D197+D198</f>
        <v>0</v>
      </c>
      <c r="E199" s="32">
        <f aca="true" t="shared" si="96" ref="E199:O199">E197+E198</f>
        <v>0</v>
      </c>
      <c r="F199" s="32">
        <f t="shared" si="96"/>
        <v>0</v>
      </c>
      <c r="G199" s="61">
        <f t="shared" si="96"/>
        <v>0</v>
      </c>
      <c r="H199" s="32">
        <f t="shared" si="96"/>
        <v>0</v>
      </c>
      <c r="I199" s="32">
        <f t="shared" si="96"/>
        <v>0</v>
      </c>
      <c r="J199" s="32">
        <f t="shared" si="96"/>
        <v>0</v>
      </c>
      <c r="K199" s="32">
        <f t="shared" si="96"/>
        <v>0</v>
      </c>
      <c r="L199" s="32">
        <f t="shared" si="96"/>
        <v>0</v>
      </c>
      <c r="M199" s="32">
        <f t="shared" si="96"/>
        <v>0</v>
      </c>
      <c r="N199" s="32">
        <f t="shared" si="96"/>
        <v>0</v>
      </c>
      <c r="O199" s="32">
        <f t="shared" si="96"/>
        <v>0</v>
      </c>
      <c r="P199" s="31">
        <f t="shared" si="51"/>
        <v>0</v>
      </c>
      <c r="Q199" s="36"/>
    </row>
    <row r="200" spans="1:17" ht="14.25" customHeight="1">
      <c r="A200" s="68" t="s">
        <v>20</v>
      </c>
      <c r="B200" s="20" t="s">
        <v>17</v>
      </c>
      <c r="C200" s="29" t="s">
        <v>36</v>
      </c>
      <c r="D200" s="22">
        <v>0</v>
      </c>
      <c r="E200" s="22">
        <v>0</v>
      </c>
      <c r="F200" s="22">
        <v>0</v>
      </c>
      <c r="G200" s="60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31">
        <f t="shared" si="51"/>
        <v>0</v>
      </c>
      <c r="Q200" s="36"/>
    </row>
    <row r="201" spans="1:17" ht="14.25" customHeight="1">
      <c r="A201" s="68"/>
      <c r="B201" s="20" t="s">
        <v>18</v>
      </c>
      <c r="C201" s="29" t="s">
        <v>36</v>
      </c>
      <c r="D201" s="22">
        <v>0</v>
      </c>
      <c r="E201" s="22">
        <v>0</v>
      </c>
      <c r="F201" s="22">
        <v>0</v>
      </c>
      <c r="G201" s="60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31">
        <f t="shared" si="51"/>
        <v>0</v>
      </c>
      <c r="Q201" s="36"/>
    </row>
    <row r="202" spans="1:17" ht="14.25" customHeight="1">
      <c r="A202" s="68"/>
      <c r="B202" s="21" t="s">
        <v>14</v>
      </c>
      <c r="C202" s="29" t="s">
        <v>36</v>
      </c>
      <c r="D202" s="32">
        <f>D200+D201</f>
        <v>0</v>
      </c>
      <c r="E202" s="32">
        <f aca="true" t="shared" si="97" ref="E202:O202">E200+E201</f>
        <v>0</v>
      </c>
      <c r="F202" s="32">
        <f t="shared" si="97"/>
        <v>0</v>
      </c>
      <c r="G202" s="61">
        <f t="shared" si="97"/>
        <v>0</v>
      </c>
      <c r="H202" s="32">
        <f t="shared" si="97"/>
        <v>0</v>
      </c>
      <c r="I202" s="32">
        <f t="shared" si="97"/>
        <v>0</v>
      </c>
      <c r="J202" s="32">
        <f t="shared" si="97"/>
        <v>0</v>
      </c>
      <c r="K202" s="32">
        <f t="shared" si="97"/>
        <v>0</v>
      </c>
      <c r="L202" s="32">
        <f t="shared" si="97"/>
        <v>0</v>
      </c>
      <c r="M202" s="32">
        <f t="shared" si="97"/>
        <v>0</v>
      </c>
      <c r="N202" s="32">
        <f t="shared" si="97"/>
        <v>0</v>
      </c>
      <c r="O202" s="32">
        <f t="shared" si="97"/>
        <v>0</v>
      </c>
      <c r="P202" s="31">
        <f t="shared" si="51"/>
        <v>0</v>
      </c>
      <c r="Q202" s="36"/>
    </row>
    <row r="203" spans="1:17" ht="18" customHeight="1">
      <c r="A203" s="67" t="s">
        <v>27</v>
      </c>
      <c r="B203" s="20" t="s">
        <v>17</v>
      </c>
      <c r="C203" s="29" t="s">
        <v>36</v>
      </c>
      <c r="D203" s="32">
        <f>D206+D209+D212+D215</f>
        <v>0</v>
      </c>
      <c r="E203" s="32">
        <f aca="true" t="shared" si="98" ref="E203:O203">E206+E209+E212+E215</f>
        <v>0</v>
      </c>
      <c r="F203" s="32">
        <f t="shared" si="98"/>
        <v>0</v>
      </c>
      <c r="G203" s="61">
        <f t="shared" si="98"/>
        <v>0</v>
      </c>
      <c r="H203" s="32">
        <f t="shared" si="98"/>
        <v>0</v>
      </c>
      <c r="I203" s="32">
        <f t="shared" si="98"/>
        <v>0</v>
      </c>
      <c r="J203" s="32">
        <f t="shared" si="98"/>
        <v>0</v>
      </c>
      <c r="K203" s="32">
        <f t="shared" si="98"/>
        <v>0</v>
      </c>
      <c r="L203" s="32">
        <f t="shared" si="98"/>
        <v>0</v>
      </c>
      <c r="M203" s="32">
        <f t="shared" si="98"/>
        <v>0</v>
      </c>
      <c r="N203" s="32">
        <f t="shared" si="98"/>
        <v>0</v>
      </c>
      <c r="O203" s="32">
        <f t="shared" si="98"/>
        <v>0</v>
      </c>
      <c r="P203" s="31">
        <f t="shared" si="51"/>
        <v>0</v>
      </c>
      <c r="Q203" s="36"/>
    </row>
    <row r="204" spans="1:17" ht="17.25" customHeight="1">
      <c r="A204" s="67"/>
      <c r="B204" s="20" t="s">
        <v>18</v>
      </c>
      <c r="C204" s="29" t="s">
        <v>36</v>
      </c>
      <c r="D204" s="32">
        <f>D207+D210+D213+D216</f>
        <v>0</v>
      </c>
      <c r="E204" s="32">
        <f aca="true" t="shared" si="99" ref="E204:O204">E207+E210+E213+E216</f>
        <v>0</v>
      </c>
      <c r="F204" s="32">
        <f t="shared" si="99"/>
        <v>0</v>
      </c>
      <c r="G204" s="61">
        <f t="shared" si="99"/>
        <v>0</v>
      </c>
      <c r="H204" s="32">
        <f t="shared" si="99"/>
        <v>0</v>
      </c>
      <c r="I204" s="32">
        <f t="shared" si="99"/>
        <v>0</v>
      </c>
      <c r="J204" s="32">
        <f t="shared" si="99"/>
        <v>0</v>
      </c>
      <c r="K204" s="32">
        <f t="shared" si="99"/>
        <v>0</v>
      </c>
      <c r="L204" s="32">
        <f t="shared" si="99"/>
        <v>0</v>
      </c>
      <c r="M204" s="32">
        <f t="shared" si="99"/>
        <v>0</v>
      </c>
      <c r="N204" s="32">
        <f t="shared" si="99"/>
        <v>0</v>
      </c>
      <c r="O204" s="32">
        <f t="shared" si="99"/>
        <v>0</v>
      </c>
      <c r="P204" s="31">
        <f t="shared" si="51"/>
        <v>0</v>
      </c>
      <c r="Q204" s="36"/>
    </row>
    <row r="205" spans="1:17" ht="19.5" customHeight="1">
      <c r="A205" s="67"/>
      <c r="B205" s="21" t="s">
        <v>14</v>
      </c>
      <c r="C205" s="29" t="s">
        <v>36</v>
      </c>
      <c r="D205" s="32">
        <f aca="true" t="shared" si="100" ref="D205:O205">D203+D204</f>
        <v>0</v>
      </c>
      <c r="E205" s="32">
        <f t="shared" si="100"/>
        <v>0</v>
      </c>
      <c r="F205" s="32">
        <f t="shared" si="100"/>
        <v>0</v>
      </c>
      <c r="G205" s="61">
        <f t="shared" si="100"/>
        <v>0</v>
      </c>
      <c r="H205" s="32">
        <f t="shared" si="100"/>
        <v>0</v>
      </c>
      <c r="I205" s="32">
        <f t="shared" si="100"/>
        <v>0</v>
      </c>
      <c r="J205" s="32">
        <f t="shared" si="100"/>
        <v>0</v>
      </c>
      <c r="K205" s="32">
        <f t="shared" si="100"/>
        <v>0</v>
      </c>
      <c r="L205" s="32">
        <f t="shared" si="100"/>
        <v>0</v>
      </c>
      <c r="M205" s="32">
        <f t="shared" si="100"/>
        <v>0</v>
      </c>
      <c r="N205" s="32">
        <f t="shared" si="100"/>
        <v>0</v>
      </c>
      <c r="O205" s="32">
        <f t="shared" si="100"/>
        <v>0</v>
      </c>
      <c r="P205" s="31">
        <f t="shared" si="51"/>
        <v>0</v>
      </c>
      <c r="Q205" s="36"/>
    </row>
    <row r="206" spans="1:17" ht="15" customHeight="1">
      <c r="A206" s="67" t="s">
        <v>19</v>
      </c>
      <c r="B206" s="20" t="s">
        <v>17</v>
      </c>
      <c r="C206" s="29" t="s">
        <v>36</v>
      </c>
      <c r="D206" s="22">
        <v>0</v>
      </c>
      <c r="E206" s="22">
        <v>0</v>
      </c>
      <c r="F206" s="22">
        <v>0</v>
      </c>
      <c r="G206" s="60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31">
        <f t="shared" si="51"/>
        <v>0</v>
      </c>
      <c r="Q206" s="36"/>
    </row>
    <row r="207" spans="1:17" ht="16.5" customHeight="1">
      <c r="A207" s="67"/>
      <c r="B207" s="20" t="s">
        <v>18</v>
      </c>
      <c r="C207" s="29" t="s">
        <v>36</v>
      </c>
      <c r="D207" s="22">
        <v>0</v>
      </c>
      <c r="E207" s="22">
        <v>0</v>
      </c>
      <c r="F207" s="22">
        <v>0</v>
      </c>
      <c r="G207" s="60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31">
        <f t="shared" si="51"/>
        <v>0</v>
      </c>
      <c r="Q207" s="37"/>
    </row>
    <row r="208" spans="1:17" ht="15.75">
      <c r="A208" s="67"/>
      <c r="B208" s="21" t="s">
        <v>14</v>
      </c>
      <c r="C208" s="29" t="s">
        <v>36</v>
      </c>
      <c r="D208" s="32">
        <f>D207+D206</f>
        <v>0</v>
      </c>
      <c r="E208" s="32">
        <f aca="true" t="shared" si="101" ref="E208:O208">E207+E206</f>
        <v>0</v>
      </c>
      <c r="F208" s="32">
        <f t="shared" si="101"/>
        <v>0</v>
      </c>
      <c r="G208" s="61">
        <f t="shared" si="101"/>
        <v>0</v>
      </c>
      <c r="H208" s="32">
        <f t="shared" si="101"/>
        <v>0</v>
      </c>
      <c r="I208" s="32">
        <f t="shared" si="101"/>
        <v>0</v>
      </c>
      <c r="J208" s="32">
        <f t="shared" si="101"/>
        <v>0</v>
      </c>
      <c r="K208" s="32">
        <f t="shared" si="101"/>
        <v>0</v>
      </c>
      <c r="L208" s="32">
        <f t="shared" si="101"/>
        <v>0</v>
      </c>
      <c r="M208" s="32">
        <f t="shared" si="101"/>
        <v>0</v>
      </c>
      <c r="N208" s="32">
        <f t="shared" si="101"/>
        <v>0</v>
      </c>
      <c r="O208" s="32">
        <f t="shared" si="101"/>
        <v>0</v>
      </c>
      <c r="P208" s="31">
        <f t="shared" si="51"/>
        <v>0</v>
      </c>
      <c r="Q208" s="37"/>
    </row>
    <row r="209" spans="1:17" ht="15.75">
      <c r="A209" s="67" t="s">
        <v>20</v>
      </c>
      <c r="B209" s="20" t="s">
        <v>17</v>
      </c>
      <c r="C209" s="29" t="s">
        <v>36</v>
      </c>
      <c r="D209" s="22">
        <v>0</v>
      </c>
      <c r="E209" s="22">
        <v>0</v>
      </c>
      <c r="F209" s="22">
        <v>0</v>
      </c>
      <c r="G209" s="60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31">
        <f t="shared" si="51"/>
        <v>0</v>
      </c>
      <c r="Q209" s="36"/>
    </row>
    <row r="210" spans="1:17" ht="15.75">
      <c r="A210" s="67"/>
      <c r="B210" s="20" t="s">
        <v>18</v>
      </c>
      <c r="C210" s="29" t="s">
        <v>36</v>
      </c>
      <c r="D210" s="22">
        <v>0</v>
      </c>
      <c r="E210" s="22">
        <v>0</v>
      </c>
      <c r="F210" s="22">
        <v>0</v>
      </c>
      <c r="G210" s="60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31">
        <f t="shared" si="51"/>
        <v>0</v>
      </c>
      <c r="Q210" s="37"/>
    </row>
    <row r="211" spans="1:17" ht="15.75">
      <c r="A211" s="67"/>
      <c r="B211" s="21" t="s">
        <v>14</v>
      </c>
      <c r="C211" s="29" t="s">
        <v>36</v>
      </c>
      <c r="D211" s="32">
        <f>D210+D209</f>
        <v>0</v>
      </c>
      <c r="E211" s="32">
        <f aca="true" t="shared" si="102" ref="E211:O211">E210+E209</f>
        <v>0</v>
      </c>
      <c r="F211" s="32">
        <f t="shared" si="102"/>
        <v>0</v>
      </c>
      <c r="G211" s="61">
        <f t="shared" si="102"/>
        <v>0</v>
      </c>
      <c r="H211" s="32">
        <f t="shared" si="102"/>
        <v>0</v>
      </c>
      <c r="I211" s="32">
        <f t="shared" si="102"/>
        <v>0</v>
      </c>
      <c r="J211" s="32">
        <f t="shared" si="102"/>
        <v>0</v>
      </c>
      <c r="K211" s="32">
        <f t="shared" si="102"/>
        <v>0</v>
      </c>
      <c r="L211" s="32">
        <f t="shared" si="102"/>
        <v>0</v>
      </c>
      <c r="M211" s="32">
        <f t="shared" si="102"/>
        <v>0</v>
      </c>
      <c r="N211" s="32">
        <f t="shared" si="102"/>
        <v>0</v>
      </c>
      <c r="O211" s="32">
        <f t="shared" si="102"/>
        <v>0</v>
      </c>
      <c r="P211" s="31">
        <f t="shared" si="51"/>
        <v>0</v>
      </c>
      <c r="Q211" s="37"/>
    </row>
    <row r="212" spans="1:17" ht="15.75">
      <c r="A212" s="67" t="s">
        <v>21</v>
      </c>
      <c r="B212" s="20" t="s">
        <v>17</v>
      </c>
      <c r="C212" s="29" t="s">
        <v>36</v>
      </c>
      <c r="D212" s="22">
        <v>0</v>
      </c>
      <c r="E212" s="22">
        <v>0</v>
      </c>
      <c r="F212" s="22">
        <v>0</v>
      </c>
      <c r="G212" s="60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31">
        <f t="shared" si="51"/>
        <v>0</v>
      </c>
      <c r="Q212" s="36"/>
    </row>
    <row r="213" spans="1:17" ht="15.75">
      <c r="A213" s="67"/>
      <c r="B213" s="20" t="s">
        <v>18</v>
      </c>
      <c r="C213" s="29" t="s">
        <v>36</v>
      </c>
      <c r="D213" s="22">
        <v>0</v>
      </c>
      <c r="E213" s="22">
        <v>0</v>
      </c>
      <c r="F213" s="22">
        <v>0</v>
      </c>
      <c r="G213" s="60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31">
        <f t="shared" si="51"/>
        <v>0</v>
      </c>
      <c r="Q213" s="36"/>
    </row>
    <row r="214" spans="1:17" ht="15.75">
      <c r="A214" s="67"/>
      <c r="B214" s="21" t="s">
        <v>14</v>
      </c>
      <c r="C214" s="29" t="s">
        <v>36</v>
      </c>
      <c r="D214" s="32">
        <f>D213+D212</f>
        <v>0</v>
      </c>
      <c r="E214" s="32">
        <f aca="true" t="shared" si="103" ref="E214:O214">E213+E212</f>
        <v>0</v>
      </c>
      <c r="F214" s="32">
        <f t="shared" si="103"/>
        <v>0</v>
      </c>
      <c r="G214" s="61">
        <f t="shared" si="103"/>
        <v>0</v>
      </c>
      <c r="H214" s="32">
        <f t="shared" si="103"/>
        <v>0</v>
      </c>
      <c r="I214" s="32">
        <f t="shared" si="103"/>
        <v>0</v>
      </c>
      <c r="J214" s="32">
        <f t="shared" si="103"/>
        <v>0</v>
      </c>
      <c r="K214" s="32">
        <f t="shared" si="103"/>
        <v>0</v>
      </c>
      <c r="L214" s="32">
        <f t="shared" si="103"/>
        <v>0</v>
      </c>
      <c r="M214" s="32">
        <f t="shared" si="103"/>
        <v>0</v>
      </c>
      <c r="N214" s="32">
        <f t="shared" si="103"/>
        <v>0</v>
      </c>
      <c r="O214" s="32">
        <f t="shared" si="103"/>
        <v>0</v>
      </c>
      <c r="P214" s="31">
        <f t="shared" si="51"/>
        <v>0</v>
      </c>
      <c r="Q214" s="36"/>
    </row>
    <row r="215" spans="1:17" s="2" customFormat="1" ht="15.75">
      <c r="A215" s="67" t="s">
        <v>32</v>
      </c>
      <c r="B215" s="20" t="s">
        <v>17</v>
      </c>
      <c r="C215" s="29" t="s">
        <v>36</v>
      </c>
      <c r="D215" s="22">
        <v>0</v>
      </c>
      <c r="E215" s="22">
        <v>0</v>
      </c>
      <c r="F215" s="22">
        <v>0</v>
      </c>
      <c r="G215" s="60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31">
        <f t="shared" si="51"/>
        <v>0</v>
      </c>
      <c r="Q215" s="36"/>
    </row>
    <row r="216" spans="1:17" s="2" customFormat="1" ht="15.75">
      <c r="A216" s="67"/>
      <c r="B216" s="20" t="s">
        <v>18</v>
      </c>
      <c r="C216" s="29" t="s">
        <v>36</v>
      </c>
      <c r="D216" s="22">
        <v>0</v>
      </c>
      <c r="E216" s="22">
        <v>0</v>
      </c>
      <c r="F216" s="22">
        <v>0</v>
      </c>
      <c r="G216" s="60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31">
        <f t="shared" si="51"/>
        <v>0</v>
      </c>
      <c r="Q216" s="36"/>
    </row>
    <row r="217" spans="1:17" s="2" customFormat="1" ht="15.75">
      <c r="A217" s="67"/>
      <c r="B217" s="21" t="s">
        <v>14</v>
      </c>
      <c r="C217" s="29" t="s">
        <v>36</v>
      </c>
      <c r="D217" s="32">
        <f>D216+D215</f>
        <v>0</v>
      </c>
      <c r="E217" s="32">
        <f aca="true" t="shared" si="104" ref="E217:O217">E216+E215</f>
        <v>0</v>
      </c>
      <c r="F217" s="32">
        <f t="shared" si="104"/>
        <v>0</v>
      </c>
      <c r="G217" s="61">
        <f t="shared" si="104"/>
        <v>0</v>
      </c>
      <c r="H217" s="32">
        <f t="shared" si="104"/>
        <v>0</v>
      </c>
      <c r="I217" s="32">
        <f t="shared" si="104"/>
        <v>0</v>
      </c>
      <c r="J217" s="32">
        <f t="shared" si="104"/>
        <v>0</v>
      </c>
      <c r="K217" s="32">
        <f t="shared" si="104"/>
        <v>0</v>
      </c>
      <c r="L217" s="32">
        <f t="shared" si="104"/>
        <v>0</v>
      </c>
      <c r="M217" s="32">
        <f t="shared" si="104"/>
        <v>0</v>
      </c>
      <c r="N217" s="32">
        <f t="shared" si="104"/>
        <v>0</v>
      </c>
      <c r="O217" s="32">
        <f t="shared" si="104"/>
        <v>0</v>
      </c>
      <c r="P217" s="31">
        <f t="shared" si="51"/>
        <v>0</v>
      </c>
      <c r="Q217" s="36"/>
    </row>
    <row r="218" spans="1:17" s="2" customFormat="1" ht="15.75">
      <c r="A218" s="67" t="s">
        <v>50</v>
      </c>
      <c r="B218" s="20" t="s">
        <v>17</v>
      </c>
      <c r="C218" s="29" t="s">
        <v>36</v>
      </c>
      <c r="D218" s="32">
        <f>D221+D224+D227+D230</f>
        <v>5194.5</v>
      </c>
      <c r="E218" s="32">
        <f aca="true" t="shared" si="105" ref="E218:O218">E221+E224+E227+E230</f>
        <v>17435.9</v>
      </c>
      <c r="F218" s="32">
        <f t="shared" si="105"/>
        <v>20716.4</v>
      </c>
      <c r="G218" s="50">
        <f t="shared" si="105"/>
        <v>18769.7</v>
      </c>
      <c r="H218" s="32">
        <f t="shared" si="105"/>
        <v>20794.600000000002</v>
      </c>
      <c r="I218" s="32">
        <f t="shared" si="105"/>
        <v>21957.100000000002</v>
      </c>
      <c r="J218" s="32">
        <f t="shared" si="105"/>
        <v>19765.299999999996</v>
      </c>
      <c r="K218" s="32">
        <f t="shared" si="105"/>
        <v>16048.3</v>
      </c>
      <c r="L218" s="32">
        <f t="shared" si="105"/>
        <v>15000.599999999999</v>
      </c>
      <c r="M218" s="32">
        <f t="shared" si="105"/>
        <v>18130.600000000002</v>
      </c>
      <c r="N218" s="32">
        <f t="shared" si="105"/>
        <v>17671.4</v>
      </c>
      <c r="O218" s="32">
        <f t="shared" si="105"/>
        <v>36916.2</v>
      </c>
      <c r="P218" s="31">
        <f t="shared" si="51"/>
        <v>228400.59999999998</v>
      </c>
      <c r="Q218" s="36"/>
    </row>
    <row r="219" spans="1:17" s="2" customFormat="1" ht="15.75">
      <c r="A219" s="67"/>
      <c r="B219" s="20" t="s">
        <v>18</v>
      </c>
      <c r="C219" s="29" t="s">
        <v>36</v>
      </c>
      <c r="D219" s="32">
        <f>D222+D225+D228+D231</f>
        <v>206.8</v>
      </c>
      <c r="E219" s="32">
        <f aca="true" t="shared" si="106" ref="E219:O219">E222+E225+E228+E231</f>
        <v>5359.3</v>
      </c>
      <c r="F219" s="32">
        <f t="shared" si="106"/>
        <v>5885</v>
      </c>
      <c r="G219" s="50">
        <f t="shared" si="106"/>
        <v>6127</v>
      </c>
      <c r="H219" s="32">
        <f t="shared" si="106"/>
        <v>5016.2</v>
      </c>
      <c r="I219" s="32">
        <f t="shared" si="106"/>
        <v>7059.999999999999</v>
      </c>
      <c r="J219" s="32">
        <f t="shared" si="106"/>
        <v>6115.2</v>
      </c>
      <c r="K219" s="32">
        <f t="shared" si="106"/>
        <v>5142.799999999999</v>
      </c>
      <c r="L219" s="32">
        <f t="shared" si="106"/>
        <v>4236.1</v>
      </c>
      <c r="M219" s="32">
        <f t="shared" si="106"/>
        <v>5286.2</v>
      </c>
      <c r="N219" s="32">
        <f t="shared" si="106"/>
        <v>5361.900000000001</v>
      </c>
      <c r="O219" s="32">
        <f t="shared" si="106"/>
        <v>12991.699999999999</v>
      </c>
      <c r="P219" s="31">
        <f t="shared" si="51"/>
        <v>68788.2</v>
      </c>
      <c r="Q219" s="36"/>
    </row>
    <row r="220" spans="1:17" s="2" customFormat="1" ht="15.75">
      <c r="A220" s="67"/>
      <c r="B220" s="21" t="s">
        <v>14</v>
      </c>
      <c r="C220" s="29" t="s">
        <v>36</v>
      </c>
      <c r="D220" s="32">
        <f>D219+D218</f>
        <v>5401.3</v>
      </c>
      <c r="E220" s="32">
        <f aca="true" t="shared" si="107" ref="E220:O220">E219+E218</f>
        <v>22795.2</v>
      </c>
      <c r="F220" s="32">
        <f t="shared" si="107"/>
        <v>26601.4</v>
      </c>
      <c r="G220" s="50">
        <f t="shared" si="107"/>
        <v>24896.7</v>
      </c>
      <c r="H220" s="32">
        <f t="shared" si="107"/>
        <v>25810.800000000003</v>
      </c>
      <c r="I220" s="32">
        <f t="shared" si="107"/>
        <v>29017.100000000002</v>
      </c>
      <c r="J220" s="32">
        <f t="shared" si="107"/>
        <v>25880.499999999996</v>
      </c>
      <c r="K220" s="32">
        <f t="shared" si="107"/>
        <v>21191.1</v>
      </c>
      <c r="L220" s="32">
        <f t="shared" si="107"/>
        <v>19236.699999999997</v>
      </c>
      <c r="M220" s="32">
        <f t="shared" si="107"/>
        <v>23416.800000000003</v>
      </c>
      <c r="N220" s="32">
        <f t="shared" si="107"/>
        <v>23033.300000000003</v>
      </c>
      <c r="O220" s="32">
        <f t="shared" si="107"/>
        <v>49907.899999999994</v>
      </c>
      <c r="P220" s="31">
        <f t="shared" si="51"/>
        <v>297188.79999999993</v>
      </c>
      <c r="Q220" s="36"/>
    </row>
    <row r="221" spans="1:17" s="2" customFormat="1" ht="15.75">
      <c r="A221" s="67" t="s">
        <v>19</v>
      </c>
      <c r="B221" s="20" t="s">
        <v>17</v>
      </c>
      <c r="C221" s="29" t="s">
        <v>36</v>
      </c>
      <c r="D221" s="22">
        <v>149.9</v>
      </c>
      <c r="E221" s="22">
        <v>452.3</v>
      </c>
      <c r="F221" s="22">
        <v>565.9</v>
      </c>
      <c r="G221" s="51">
        <v>455.4</v>
      </c>
      <c r="H221" s="22">
        <v>463.4</v>
      </c>
      <c r="I221" s="22">
        <v>784.4</v>
      </c>
      <c r="J221" s="22">
        <v>382.1</v>
      </c>
      <c r="K221" s="22">
        <v>272.4</v>
      </c>
      <c r="L221" s="22">
        <v>427.5</v>
      </c>
      <c r="M221" s="22">
        <v>476.7</v>
      </c>
      <c r="N221" s="22">
        <v>439.9</v>
      </c>
      <c r="O221" s="22">
        <v>1049.5</v>
      </c>
      <c r="P221" s="31">
        <f t="shared" si="51"/>
        <v>5919.4</v>
      </c>
      <c r="Q221" s="36"/>
    </row>
    <row r="222" spans="1:17" s="2" customFormat="1" ht="15.75">
      <c r="A222" s="67"/>
      <c r="B222" s="20" t="s">
        <v>18</v>
      </c>
      <c r="C222" s="29" t="s">
        <v>36</v>
      </c>
      <c r="D222" s="22">
        <v>0</v>
      </c>
      <c r="E222" s="22">
        <v>136.9</v>
      </c>
      <c r="F222" s="22">
        <v>162</v>
      </c>
      <c r="G222" s="51">
        <v>144.4</v>
      </c>
      <c r="H222" s="22">
        <v>137</v>
      </c>
      <c r="I222" s="22">
        <v>139.9</v>
      </c>
      <c r="J222" s="22">
        <v>251.1</v>
      </c>
      <c r="K222" s="22">
        <v>50.4</v>
      </c>
      <c r="L222" s="22">
        <v>125.8</v>
      </c>
      <c r="M222" s="22">
        <v>146.1</v>
      </c>
      <c r="N222" s="22">
        <v>125.5</v>
      </c>
      <c r="O222" s="22">
        <v>356.3</v>
      </c>
      <c r="P222" s="31">
        <f t="shared" si="51"/>
        <v>1775.3999999999999</v>
      </c>
      <c r="Q222" s="37"/>
    </row>
    <row r="223" spans="1:17" s="2" customFormat="1" ht="15.75">
      <c r="A223" s="67"/>
      <c r="B223" s="21" t="s">
        <v>14</v>
      </c>
      <c r="C223" s="29" t="s">
        <v>36</v>
      </c>
      <c r="D223" s="32">
        <f>D222+D221</f>
        <v>149.9</v>
      </c>
      <c r="E223" s="32">
        <f aca="true" t="shared" si="108" ref="E223:O223">E222+E221</f>
        <v>589.2</v>
      </c>
      <c r="F223" s="32">
        <f t="shared" si="108"/>
        <v>727.9</v>
      </c>
      <c r="G223" s="50">
        <f t="shared" si="108"/>
        <v>599.8</v>
      </c>
      <c r="H223" s="32">
        <f t="shared" si="108"/>
        <v>600.4</v>
      </c>
      <c r="I223" s="32">
        <f t="shared" si="108"/>
        <v>924.3</v>
      </c>
      <c r="J223" s="32">
        <f t="shared" si="108"/>
        <v>633.2</v>
      </c>
      <c r="K223" s="32">
        <f t="shared" si="108"/>
        <v>322.79999999999995</v>
      </c>
      <c r="L223" s="32">
        <f t="shared" si="108"/>
        <v>553.3</v>
      </c>
      <c r="M223" s="32">
        <f t="shared" si="108"/>
        <v>622.8</v>
      </c>
      <c r="N223" s="32">
        <f t="shared" si="108"/>
        <v>565.4</v>
      </c>
      <c r="O223" s="32">
        <f t="shared" si="108"/>
        <v>1405.8</v>
      </c>
      <c r="P223" s="31">
        <f t="shared" si="51"/>
        <v>7694.8</v>
      </c>
      <c r="Q223" s="37"/>
    </row>
    <row r="224" spans="1:17" s="2" customFormat="1" ht="15.75">
      <c r="A224" s="67" t="s">
        <v>20</v>
      </c>
      <c r="B224" s="20" t="s">
        <v>17</v>
      </c>
      <c r="C224" s="29" t="s">
        <v>36</v>
      </c>
      <c r="D224" s="22">
        <v>5044.6</v>
      </c>
      <c r="E224" s="22">
        <v>16956.2</v>
      </c>
      <c r="F224" s="22">
        <v>20121.2</v>
      </c>
      <c r="G224" s="51">
        <v>18290.3</v>
      </c>
      <c r="H224" s="22">
        <v>20308.2</v>
      </c>
      <c r="I224" s="22">
        <v>21146.2</v>
      </c>
      <c r="J224" s="22">
        <v>19329.6</v>
      </c>
      <c r="K224" s="22">
        <v>15771.3</v>
      </c>
      <c r="L224" s="22">
        <v>14547.8</v>
      </c>
      <c r="M224" s="22">
        <v>17629.4</v>
      </c>
      <c r="N224" s="22">
        <v>17207.5</v>
      </c>
      <c r="O224" s="22">
        <v>35741.6</v>
      </c>
      <c r="P224" s="31">
        <f t="shared" si="51"/>
        <v>222093.89999999997</v>
      </c>
      <c r="Q224" s="37"/>
    </row>
    <row r="225" spans="1:17" s="2" customFormat="1" ht="15.75">
      <c r="A225" s="67"/>
      <c r="B225" s="20" t="s">
        <v>18</v>
      </c>
      <c r="C225" s="29" t="s">
        <v>36</v>
      </c>
      <c r="D225" s="22">
        <v>206.8</v>
      </c>
      <c r="E225" s="22">
        <v>5215.1</v>
      </c>
      <c r="F225" s="22">
        <v>5715</v>
      </c>
      <c r="G225" s="51">
        <v>5975.3</v>
      </c>
      <c r="H225" s="22">
        <v>4871.9</v>
      </c>
      <c r="I225" s="22">
        <v>6915.2</v>
      </c>
      <c r="J225" s="22">
        <v>5853.4</v>
      </c>
      <c r="K225" s="22">
        <v>5086.7</v>
      </c>
      <c r="L225" s="22">
        <v>4103.1</v>
      </c>
      <c r="M225" s="22">
        <v>5132.7</v>
      </c>
      <c r="N225" s="22">
        <v>5229.1</v>
      </c>
      <c r="O225" s="22">
        <v>12597.6</v>
      </c>
      <c r="P225" s="31">
        <f t="shared" si="51"/>
        <v>66901.9</v>
      </c>
      <c r="Q225" s="37"/>
    </row>
    <row r="226" spans="1:17" s="2" customFormat="1" ht="15.75">
      <c r="A226" s="67"/>
      <c r="B226" s="21" t="s">
        <v>14</v>
      </c>
      <c r="C226" s="29" t="s">
        <v>36</v>
      </c>
      <c r="D226" s="32">
        <f>D225+D224</f>
        <v>5251.400000000001</v>
      </c>
      <c r="E226" s="32">
        <f aca="true" t="shared" si="109" ref="E226:O226">E225+E224</f>
        <v>22171.300000000003</v>
      </c>
      <c r="F226" s="32">
        <f t="shared" si="109"/>
        <v>25836.2</v>
      </c>
      <c r="G226" s="50">
        <f t="shared" si="109"/>
        <v>24265.6</v>
      </c>
      <c r="H226" s="32">
        <f t="shared" si="109"/>
        <v>25180.1</v>
      </c>
      <c r="I226" s="32">
        <f t="shared" si="109"/>
        <v>28061.4</v>
      </c>
      <c r="J226" s="32">
        <f t="shared" si="109"/>
        <v>25183</v>
      </c>
      <c r="K226" s="32">
        <f t="shared" si="109"/>
        <v>20858</v>
      </c>
      <c r="L226" s="32">
        <f t="shared" si="109"/>
        <v>18650.9</v>
      </c>
      <c r="M226" s="32">
        <f t="shared" si="109"/>
        <v>22762.100000000002</v>
      </c>
      <c r="N226" s="32">
        <f t="shared" si="109"/>
        <v>22436.6</v>
      </c>
      <c r="O226" s="32">
        <f t="shared" si="109"/>
        <v>48339.2</v>
      </c>
      <c r="P226" s="31">
        <f t="shared" si="51"/>
        <v>288995.8</v>
      </c>
      <c r="Q226" s="37"/>
    </row>
    <row r="227" spans="1:17" s="2" customFormat="1" ht="15.75">
      <c r="A227" s="67" t="s">
        <v>21</v>
      </c>
      <c r="B227" s="20" t="s">
        <v>17</v>
      </c>
      <c r="C227" s="29" t="s">
        <v>36</v>
      </c>
      <c r="D227" s="22">
        <v>0</v>
      </c>
      <c r="E227" s="22">
        <v>27.4</v>
      </c>
      <c r="F227" s="22">
        <v>29.3</v>
      </c>
      <c r="G227" s="51">
        <v>24</v>
      </c>
      <c r="H227" s="22">
        <v>23</v>
      </c>
      <c r="I227" s="22">
        <v>26.5</v>
      </c>
      <c r="J227" s="22">
        <v>53.6</v>
      </c>
      <c r="K227" s="22">
        <v>4.6</v>
      </c>
      <c r="L227" s="22">
        <v>25.3</v>
      </c>
      <c r="M227" s="22">
        <v>24.5</v>
      </c>
      <c r="N227" s="22">
        <v>24</v>
      </c>
      <c r="O227" s="22">
        <v>125.1</v>
      </c>
      <c r="P227" s="31">
        <f t="shared" si="51"/>
        <v>387.29999999999995</v>
      </c>
      <c r="Q227" s="37"/>
    </row>
    <row r="228" spans="1:17" s="2" customFormat="1" ht="15.75">
      <c r="A228" s="67"/>
      <c r="B228" s="20" t="s">
        <v>18</v>
      </c>
      <c r="C228" s="29" t="s">
        <v>36</v>
      </c>
      <c r="D228" s="22">
        <v>0</v>
      </c>
      <c r="E228" s="22">
        <v>7.3</v>
      </c>
      <c r="F228" s="22">
        <v>8</v>
      </c>
      <c r="G228" s="51">
        <v>7.3</v>
      </c>
      <c r="H228" s="22">
        <v>7.3</v>
      </c>
      <c r="I228" s="22">
        <v>4.9</v>
      </c>
      <c r="J228" s="22">
        <v>10.7</v>
      </c>
      <c r="K228" s="22">
        <v>5.7</v>
      </c>
      <c r="L228" s="22">
        <v>7.2</v>
      </c>
      <c r="M228" s="22">
        <v>7.4</v>
      </c>
      <c r="N228" s="22">
        <v>7.3</v>
      </c>
      <c r="O228" s="22">
        <v>37.8</v>
      </c>
      <c r="P228" s="31">
        <f t="shared" si="51"/>
        <v>110.9</v>
      </c>
      <c r="Q228" s="37"/>
    </row>
    <row r="229" spans="1:17" s="2" customFormat="1" ht="15.75">
      <c r="A229" s="67"/>
      <c r="B229" s="21" t="s">
        <v>14</v>
      </c>
      <c r="C229" s="29" t="s">
        <v>36</v>
      </c>
      <c r="D229" s="32">
        <f>D228+D227</f>
        <v>0</v>
      </c>
      <c r="E229" s="32">
        <f aca="true" t="shared" si="110" ref="E229:O229">E228+E227</f>
        <v>34.699999999999996</v>
      </c>
      <c r="F229" s="32">
        <f t="shared" si="110"/>
        <v>37.3</v>
      </c>
      <c r="G229" s="50">
        <f t="shared" si="110"/>
        <v>31.3</v>
      </c>
      <c r="H229" s="32">
        <f t="shared" si="110"/>
        <v>30.3</v>
      </c>
      <c r="I229" s="32">
        <f t="shared" si="110"/>
        <v>31.4</v>
      </c>
      <c r="J229" s="32">
        <f t="shared" si="110"/>
        <v>64.3</v>
      </c>
      <c r="K229" s="32">
        <f t="shared" si="110"/>
        <v>10.3</v>
      </c>
      <c r="L229" s="32">
        <f t="shared" si="110"/>
        <v>32.5</v>
      </c>
      <c r="M229" s="32">
        <f t="shared" si="110"/>
        <v>31.9</v>
      </c>
      <c r="N229" s="32">
        <f t="shared" si="110"/>
        <v>31.3</v>
      </c>
      <c r="O229" s="32">
        <f t="shared" si="110"/>
        <v>162.89999999999998</v>
      </c>
      <c r="P229" s="31">
        <f t="shared" si="51"/>
        <v>498.2</v>
      </c>
      <c r="Q229" s="37"/>
    </row>
    <row r="230" spans="1:17" s="2" customFormat="1" ht="15.75">
      <c r="A230" s="67" t="s">
        <v>32</v>
      </c>
      <c r="B230" s="20" t="s">
        <v>17</v>
      </c>
      <c r="C230" s="29" t="s">
        <v>36</v>
      </c>
      <c r="D230" s="22">
        <v>0</v>
      </c>
      <c r="E230" s="22">
        <v>0</v>
      </c>
      <c r="F230" s="22">
        <v>0</v>
      </c>
      <c r="G230" s="60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31">
        <f t="shared" si="51"/>
        <v>0</v>
      </c>
      <c r="Q230" s="37"/>
    </row>
    <row r="231" spans="1:17" s="2" customFormat="1" ht="15.75">
      <c r="A231" s="67"/>
      <c r="B231" s="20" t="s">
        <v>18</v>
      </c>
      <c r="C231" s="29" t="s">
        <v>36</v>
      </c>
      <c r="D231" s="22">
        <v>0</v>
      </c>
      <c r="E231" s="22">
        <v>0</v>
      </c>
      <c r="F231" s="22">
        <v>0</v>
      </c>
      <c r="G231" s="60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31">
        <f t="shared" si="51"/>
        <v>0</v>
      </c>
      <c r="Q231" s="37"/>
    </row>
    <row r="232" spans="1:17" s="2" customFormat="1" ht="15.75">
      <c r="A232" s="67"/>
      <c r="B232" s="21" t="s">
        <v>14</v>
      </c>
      <c r="C232" s="29" t="s">
        <v>36</v>
      </c>
      <c r="D232" s="32">
        <f>D231+D230</f>
        <v>0</v>
      </c>
      <c r="E232" s="32">
        <f aca="true" t="shared" si="111" ref="E232:O232">E231+E230</f>
        <v>0</v>
      </c>
      <c r="F232" s="32">
        <f t="shared" si="111"/>
        <v>0</v>
      </c>
      <c r="G232" s="61">
        <f t="shared" si="111"/>
        <v>0</v>
      </c>
      <c r="H232" s="32">
        <f t="shared" si="111"/>
        <v>0</v>
      </c>
      <c r="I232" s="32">
        <f t="shared" si="111"/>
        <v>0</v>
      </c>
      <c r="J232" s="32">
        <f t="shared" si="111"/>
        <v>0</v>
      </c>
      <c r="K232" s="32">
        <f t="shared" si="111"/>
        <v>0</v>
      </c>
      <c r="L232" s="32">
        <f t="shared" si="111"/>
        <v>0</v>
      </c>
      <c r="M232" s="32">
        <f t="shared" si="111"/>
        <v>0</v>
      </c>
      <c r="N232" s="32">
        <f t="shared" si="111"/>
        <v>0</v>
      </c>
      <c r="O232" s="32">
        <f t="shared" si="111"/>
        <v>0</v>
      </c>
      <c r="P232" s="31">
        <f t="shared" si="51"/>
        <v>0</v>
      </c>
      <c r="Q232" s="37"/>
    </row>
    <row r="233" spans="1:17" ht="19.5" customHeight="1">
      <c r="A233" s="67" t="s">
        <v>39</v>
      </c>
      <c r="B233" s="20" t="s">
        <v>17</v>
      </c>
      <c r="C233" s="29" t="s">
        <v>36</v>
      </c>
      <c r="D233" s="22">
        <v>420</v>
      </c>
      <c r="E233" s="22">
        <v>1178.8</v>
      </c>
      <c r="F233" s="22">
        <v>1304.1</v>
      </c>
      <c r="G233" s="51">
        <v>1107.8</v>
      </c>
      <c r="H233" s="22">
        <v>1927.7</v>
      </c>
      <c r="I233" s="22">
        <v>1850.6</v>
      </c>
      <c r="J233" s="22">
        <v>743.4</v>
      </c>
      <c r="K233" s="22">
        <v>326.7</v>
      </c>
      <c r="L233" s="22">
        <v>817.7</v>
      </c>
      <c r="M233" s="22">
        <v>1189.9</v>
      </c>
      <c r="N233" s="22">
        <v>1087.9</v>
      </c>
      <c r="O233" s="22">
        <v>2245</v>
      </c>
      <c r="P233" s="31">
        <f t="shared" si="51"/>
        <v>14199.6</v>
      </c>
      <c r="Q233" s="37"/>
    </row>
    <row r="234" spans="1:17" ht="24" customHeight="1">
      <c r="A234" s="67"/>
      <c r="B234" s="20" t="s">
        <v>18</v>
      </c>
      <c r="C234" s="29" t="s">
        <v>36</v>
      </c>
      <c r="D234" s="22">
        <v>0</v>
      </c>
      <c r="E234" s="22">
        <v>322.3</v>
      </c>
      <c r="F234" s="22">
        <v>400.9</v>
      </c>
      <c r="G234" s="51">
        <v>343.7</v>
      </c>
      <c r="H234" s="22">
        <v>370.4</v>
      </c>
      <c r="I234" s="22">
        <v>650.7</v>
      </c>
      <c r="J234" s="22">
        <v>443.4</v>
      </c>
      <c r="K234" s="22">
        <v>63.8</v>
      </c>
      <c r="L234" s="22">
        <v>180.5</v>
      </c>
      <c r="M234" s="22">
        <v>343.2</v>
      </c>
      <c r="N234" s="22">
        <v>331.3</v>
      </c>
      <c r="O234" s="22">
        <v>835.5</v>
      </c>
      <c r="P234" s="31">
        <f t="shared" si="51"/>
        <v>4285.700000000001</v>
      </c>
      <c r="Q234" s="37"/>
    </row>
    <row r="235" spans="1:17" ht="16.5" customHeight="1">
      <c r="A235" s="67"/>
      <c r="B235" s="21" t="s">
        <v>14</v>
      </c>
      <c r="C235" s="29" t="s">
        <v>36</v>
      </c>
      <c r="D235" s="32">
        <f aca="true" t="shared" si="112" ref="D235:O235">D233+D234</f>
        <v>420</v>
      </c>
      <c r="E235" s="32">
        <f t="shared" si="112"/>
        <v>1501.1</v>
      </c>
      <c r="F235" s="32">
        <f t="shared" si="112"/>
        <v>1705</v>
      </c>
      <c r="G235" s="50">
        <f t="shared" si="112"/>
        <v>1451.5</v>
      </c>
      <c r="H235" s="32">
        <f t="shared" si="112"/>
        <v>2298.1</v>
      </c>
      <c r="I235" s="32">
        <f t="shared" si="112"/>
        <v>2501.3</v>
      </c>
      <c r="J235" s="32">
        <f t="shared" si="112"/>
        <v>1186.8</v>
      </c>
      <c r="K235" s="32">
        <f t="shared" si="112"/>
        <v>390.5</v>
      </c>
      <c r="L235" s="32">
        <f t="shared" si="112"/>
        <v>998.2</v>
      </c>
      <c r="M235" s="32">
        <f t="shared" si="112"/>
        <v>1533.1000000000001</v>
      </c>
      <c r="N235" s="32">
        <f t="shared" si="112"/>
        <v>1419.2</v>
      </c>
      <c r="O235" s="32">
        <f t="shared" si="112"/>
        <v>3080.5</v>
      </c>
      <c r="P235" s="31">
        <f t="shared" si="51"/>
        <v>18485.300000000003</v>
      </c>
      <c r="Q235" s="37"/>
    </row>
    <row r="236" spans="1:17" s="1" customFormat="1" ht="16.5" customHeight="1">
      <c r="A236" s="66" t="s">
        <v>29</v>
      </c>
      <c r="B236" s="20" t="s">
        <v>17</v>
      </c>
      <c r="C236" s="29" t="s">
        <v>36</v>
      </c>
      <c r="D236" s="23">
        <v>0</v>
      </c>
      <c r="E236" s="23">
        <v>0</v>
      </c>
      <c r="F236" s="23">
        <v>0</v>
      </c>
      <c r="G236" s="62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31">
        <f t="shared" si="51"/>
        <v>0</v>
      </c>
      <c r="Q236" s="37"/>
    </row>
    <row r="237" spans="1:17" s="1" customFormat="1" ht="18.75" customHeight="1">
      <c r="A237" s="66"/>
      <c r="B237" s="20" t="s">
        <v>18</v>
      </c>
      <c r="C237" s="29" t="s">
        <v>36</v>
      </c>
      <c r="D237" s="23">
        <v>0</v>
      </c>
      <c r="E237" s="23">
        <v>0</v>
      </c>
      <c r="F237" s="23">
        <v>0</v>
      </c>
      <c r="G237" s="62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31">
        <f t="shared" si="51"/>
        <v>0</v>
      </c>
      <c r="Q237" s="37"/>
    </row>
    <row r="238" spans="1:17" s="1" customFormat="1" ht="21" customHeight="1">
      <c r="A238" s="66"/>
      <c r="B238" s="20" t="s">
        <v>14</v>
      </c>
      <c r="C238" s="29" t="s">
        <v>36</v>
      </c>
      <c r="D238" s="33">
        <f aca="true" t="shared" si="113" ref="D238:O238">D237+D236</f>
        <v>0</v>
      </c>
      <c r="E238" s="33">
        <f t="shared" si="113"/>
        <v>0</v>
      </c>
      <c r="F238" s="33">
        <f t="shared" si="113"/>
        <v>0</v>
      </c>
      <c r="G238" s="63">
        <f t="shared" si="113"/>
        <v>0</v>
      </c>
      <c r="H238" s="33">
        <f t="shared" si="113"/>
        <v>0</v>
      </c>
      <c r="I238" s="33">
        <f t="shared" si="113"/>
        <v>0</v>
      </c>
      <c r="J238" s="33">
        <f t="shared" si="113"/>
        <v>0</v>
      </c>
      <c r="K238" s="33">
        <f t="shared" si="113"/>
        <v>0</v>
      </c>
      <c r="L238" s="33">
        <f t="shared" si="113"/>
        <v>0</v>
      </c>
      <c r="M238" s="33">
        <f t="shared" si="113"/>
        <v>0</v>
      </c>
      <c r="N238" s="33">
        <f t="shared" si="113"/>
        <v>0</v>
      </c>
      <c r="O238" s="33">
        <f t="shared" si="113"/>
        <v>0</v>
      </c>
      <c r="P238" s="31">
        <f t="shared" si="51"/>
        <v>0</v>
      </c>
      <c r="Q238" s="37"/>
    </row>
    <row r="239" spans="1:17" s="1" customFormat="1" ht="21" customHeight="1">
      <c r="A239" s="66" t="s">
        <v>41</v>
      </c>
      <c r="B239" s="20" t="s">
        <v>17</v>
      </c>
      <c r="C239" s="29" t="s">
        <v>36</v>
      </c>
      <c r="D239" s="23">
        <v>73.5</v>
      </c>
      <c r="E239" s="23">
        <v>103.5</v>
      </c>
      <c r="F239" s="23">
        <v>103.4</v>
      </c>
      <c r="G239" s="52">
        <v>284.1</v>
      </c>
      <c r="H239" s="23">
        <v>28.5</v>
      </c>
      <c r="I239" s="23">
        <v>126.4</v>
      </c>
      <c r="J239" s="23">
        <v>133.8</v>
      </c>
      <c r="K239" s="23">
        <v>149.7</v>
      </c>
      <c r="L239" s="23">
        <v>93.2</v>
      </c>
      <c r="M239" s="23">
        <v>93.3</v>
      </c>
      <c r="N239" s="23">
        <v>106.4</v>
      </c>
      <c r="O239" s="23">
        <v>175</v>
      </c>
      <c r="P239" s="31">
        <f t="shared" si="51"/>
        <v>1470.8000000000002</v>
      </c>
      <c r="Q239" s="37"/>
    </row>
    <row r="240" spans="1:17" s="1" customFormat="1" ht="16.5" customHeight="1">
      <c r="A240" s="66"/>
      <c r="B240" s="20" t="s">
        <v>18</v>
      </c>
      <c r="C240" s="29" t="s">
        <v>36</v>
      </c>
      <c r="D240" s="23"/>
      <c r="E240" s="23">
        <v>29.3</v>
      </c>
      <c r="F240" s="23">
        <v>24.4</v>
      </c>
      <c r="G240" s="52">
        <v>58.6</v>
      </c>
      <c r="H240" s="23">
        <v>50.8</v>
      </c>
      <c r="I240" s="23">
        <v>47.3</v>
      </c>
      <c r="J240" s="23">
        <v>43.7</v>
      </c>
      <c r="K240" s="23">
        <v>45</v>
      </c>
      <c r="L240" s="23">
        <v>106.7</v>
      </c>
      <c r="M240" s="23">
        <v>37.9</v>
      </c>
      <c r="N240" s="23">
        <v>-56</v>
      </c>
      <c r="O240" s="23">
        <v>110</v>
      </c>
      <c r="P240" s="31">
        <f t="shared" si="51"/>
        <v>497.7</v>
      </c>
      <c r="Q240" s="37"/>
    </row>
    <row r="241" spans="1:17" s="1" customFormat="1" ht="18" customHeight="1">
      <c r="A241" s="66"/>
      <c r="B241" s="20" t="s">
        <v>14</v>
      </c>
      <c r="C241" s="29" t="s">
        <v>36</v>
      </c>
      <c r="D241" s="33">
        <f aca="true" t="shared" si="114" ref="D241:O241">D240+D239</f>
        <v>73.5</v>
      </c>
      <c r="E241" s="33">
        <f t="shared" si="114"/>
        <v>132.8</v>
      </c>
      <c r="F241" s="33">
        <f t="shared" si="114"/>
        <v>127.80000000000001</v>
      </c>
      <c r="G241" s="53">
        <f t="shared" si="114"/>
        <v>342.70000000000005</v>
      </c>
      <c r="H241" s="33">
        <f t="shared" si="114"/>
        <v>79.3</v>
      </c>
      <c r="I241" s="33">
        <f t="shared" si="114"/>
        <v>173.7</v>
      </c>
      <c r="J241" s="33">
        <f t="shared" si="114"/>
        <v>177.5</v>
      </c>
      <c r="K241" s="33">
        <f t="shared" si="114"/>
        <v>194.7</v>
      </c>
      <c r="L241" s="33">
        <f t="shared" si="114"/>
        <v>199.9</v>
      </c>
      <c r="M241" s="33">
        <f t="shared" si="114"/>
        <v>131.2</v>
      </c>
      <c r="N241" s="33">
        <f t="shared" si="114"/>
        <v>50.400000000000006</v>
      </c>
      <c r="O241" s="33">
        <f t="shared" si="114"/>
        <v>285</v>
      </c>
      <c r="P241" s="31">
        <f t="shared" si="51"/>
        <v>1968.5000000000002</v>
      </c>
      <c r="Q241" s="37"/>
    </row>
    <row r="242" spans="1:17" s="1" customFormat="1" ht="20.25" customHeight="1">
      <c r="A242" s="66" t="s">
        <v>42</v>
      </c>
      <c r="B242" s="20" t="s">
        <v>17</v>
      </c>
      <c r="C242" s="29" t="s">
        <v>36</v>
      </c>
      <c r="D242" s="23">
        <v>6.9</v>
      </c>
      <c r="E242" s="23">
        <v>6</v>
      </c>
      <c r="F242" s="23">
        <v>8.2</v>
      </c>
      <c r="G242" s="52">
        <v>5.8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16.9</v>
      </c>
      <c r="N242" s="23">
        <v>6</v>
      </c>
      <c r="O242" s="23">
        <v>32.9</v>
      </c>
      <c r="P242" s="31">
        <f t="shared" si="51"/>
        <v>82.69999999999999</v>
      </c>
      <c r="Q242" s="37"/>
    </row>
    <row r="243" spans="1:17" s="1" customFormat="1" ht="20.25" customHeight="1">
      <c r="A243" s="66"/>
      <c r="B243" s="20" t="s">
        <v>18</v>
      </c>
      <c r="C243" s="29" t="s">
        <v>36</v>
      </c>
      <c r="D243" s="23">
        <v>0</v>
      </c>
      <c r="E243" s="23">
        <v>0.5</v>
      </c>
      <c r="F243" s="23">
        <v>2.8</v>
      </c>
      <c r="G243" s="52">
        <v>3.8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5.1</v>
      </c>
      <c r="N243" s="23">
        <v>0</v>
      </c>
      <c r="O243" s="23">
        <v>11.8</v>
      </c>
      <c r="P243" s="31">
        <f t="shared" si="51"/>
        <v>24</v>
      </c>
      <c r="Q243" s="37"/>
    </row>
    <row r="244" spans="1:17" s="1" customFormat="1" ht="19.5" customHeight="1">
      <c r="A244" s="66"/>
      <c r="B244" s="20" t="s">
        <v>14</v>
      </c>
      <c r="C244" s="29" t="s">
        <v>36</v>
      </c>
      <c r="D244" s="33">
        <f aca="true" t="shared" si="115" ref="D244:O244">D243+D242</f>
        <v>6.9</v>
      </c>
      <c r="E244" s="33">
        <f t="shared" si="115"/>
        <v>6.5</v>
      </c>
      <c r="F244" s="33">
        <f t="shared" si="115"/>
        <v>11</v>
      </c>
      <c r="G244" s="53">
        <f t="shared" si="115"/>
        <v>9.6</v>
      </c>
      <c r="H244" s="33">
        <f t="shared" si="115"/>
        <v>0</v>
      </c>
      <c r="I244" s="33">
        <f t="shared" si="115"/>
        <v>0</v>
      </c>
      <c r="J244" s="33">
        <f t="shared" si="115"/>
        <v>0</v>
      </c>
      <c r="K244" s="33">
        <f t="shared" si="115"/>
        <v>0</v>
      </c>
      <c r="L244" s="33">
        <f t="shared" si="115"/>
        <v>0</v>
      </c>
      <c r="M244" s="33">
        <f t="shared" si="115"/>
        <v>22</v>
      </c>
      <c r="N244" s="33">
        <f t="shared" si="115"/>
        <v>6</v>
      </c>
      <c r="O244" s="33">
        <f t="shared" si="115"/>
        <v>44.7</v>
      </c>
      <c r="P244" s="31">
        <f t="shared" si="51"/>
        <v>106.7</v>
      </c>
      <c r="Q244" s="37"/>
    </row>
    <row r="245" spans="1:17" s="1" customFormat="1" ht="19.5" customHeight="1">
      <c r="A245" s="66" t="s">
        <v>43</v>
      </c>
      <c r="B245" s="20" t="s">
        <v>17</v>
      </c>
      <c r="C245" s="29" t="s">
        <v>36</v>
      </c>
      <c r="D245" s="23">
        <v>57.6</v>
      </c>
      <c r="E245" s="23">
        <v>161.2</v>
      </c>
      <c r="F245" s="23">
        <v>152.7</v>
      </c>
      <c r="G245" s="52">
        <v>220.1</v>
      </c>
      <c r="H245" s="23">
        <v>70.9</v>
      </c>
      <c r="I245" s="23">
        <v>175.5</v>
      </c>
      <c r="J245" s="23">
        <v>168.6</v>
      </c>
      <c r="K245" s="23">
        <v>199.7</v>
      </c>
      <c r="L245" s="23">
        <v>160</v>
      </c>
      <c r="M245" s="23">
        <v>266.9</v>
      </c>
      <c r="N245" s="23">
        <v>67.9</v>
      </c>
      <c r="O245" s="23">
        <v>299.6</v>
      </c>
      <c r="P245" s="31">
        <f t="shared" si="51"/>
        <v>2000.6999999999998</v>
      </c>
      <c r="Q245" s="37"/>
    </row>
    <row r="246" spans="1:17" s="1" customFormat="1" ht="19.5" customHeight="1">
      <c r="A246" s="66"/>
      <c r="B246" s="20" t="s">
        <v>18</v>
      </c>
      <c r="C246" s="29" t="s">
        <v>36</v>
      </c>
      <c r="D246" s="23">
        <v>0</v>
      </c>
      <c r="E246" s="23">
        <v>48.8</v>
      </c>
      <c r="F246" s="23">
        <v>39.2</v>
      </c>
      <c r="G246" s="52">
        <v>100.2</v>
      </c>
      <c r="H246" s="23">
        <v>-2.7</v>
      </c>
      <c r="I246" s="23">
        <v>62.6</v>
      </c>
      <c r="J246" s="23">
        <v>38.8</v>
      </c>
      <c r="K246" s="23">
        <v>51.3</v>
      </c>
      <c r="L246" s="23">
        <v>44</v>
      </c>
      <c r="M246" s="23">
        <v>103.5</v>
      </c>
      <c r="N246" s="23">
        <v>0</v>
      </c>
      <c r="O246" s="23">
        <v>106.9</v>
      </c>
      <c r="P246" s="31">
        <f t="shared" si="51"/>
        <v>592.6</v>
      </c>
      <c r="Q246" s="37"/>
    </row>
    <row r="247" spans="1:17" s="1" customFormat="1" ht="30" customHeight="1">
      <c r="A247" s="66"/>
      <c r="B247" s="20" t="s">
        <v>14</v>
      </c>
      <c r="C247" s="29" t="s">
        <v>36</v>
      </c>
      <c r="D247" s="33">
        <f aca="true" t="shared" si="116" ref="D247:O247">D246+D245</f>
        <v>57.6</v>
      </c>
      <c r="E247" s="33">
        <f t="shared" si="116"/>
        <v>210</v>
      </c>
      <c r="F247" s="33">
        <f t="shared" si="116"/>
        <v>191.89999999999998</v>
      </c>
      <c r="G247" s="53">
        <f t="shared" si="116"/>
        <v>320.3</v>
      </c>
      <c r="H247" s="33">
        <f t="shared" si="116"/>
        <v>68.2</v>
      </c>
      <c r="I247" s="33">
        <f t="shared" si="116"/>
        <v>238.1</v>
      </c>
      <c r="J247" s="33">
        <f t="shared" si="116"/>
        <v>207.39999999999998</v>
      </c>
      <c r="K247" s="33">
        <f t="shared" si="116"/>
        <v>251</v>
      </c>
      <c r="L247" s="33">
        <f t="shared" si="116"/>
        <v>204</v>
      </c>
      <c r="M247" s="33">
        <f t="shared" si="116"/>
        <v>370.4</v>
      </c>
      <c r="N247" s="33">
        <f t="shared" si="116"/>
        <v>67.9</v>
      </c>
      <c r="O247" s="33">
        <f t="shared" si="116"/>
        <v>406.5</v>
      </c>
      <c r="P247" s="31">
        <f t="shared" si="51"/>
        <v>2593.3</v>
      </c>
      <c r="Q247" s="37"/>
    </row>
    <row r="248" spans="1:17" s="3" customFormat="1" ht="20.25" customHeight="1">
      <c r="A248" s="66" t="s">
        <v>49</v>
      </c>
      <c r="B248" s="20" t="s">
        <v>17</v>
      </c>
      <c r="C248" s="29" t="s">
        <v>36</v>
      </c>
      <c r="D248" s="23">
        <v>0</v>
      </c>
      <c r="E248" s="23">
        <v>0</v>
      </c>
      <c r="F248" s="23">
        <v>19.5</v>
      </c>
      <c r="G248" s="52"/>
      <c r="H248" s="23">
        <v>0</v>
      </c>
      <c r="I248" s="23">
        <v>0</v>
      </c>
      <c r="J248" s="23">
        <v>25.2</v>
      </c>
      <c r="K248" s="23">
        <v>0</v>
      </c>
      <c r="L248" s="23">
        <v>0</v>
      </c>
      <c r="M248" s="23">
        <v>28.3</v>
      </c>
      <c r="N248" s="23">
        <v>0</v>
      </c>
      <c r="O248" s="23">
        <v>0</v>
      </c>
      <c r="P248" s="31">
        <f t="shared" si="51"/>
        <v>73</v>
      </c>
      <c r="Q248" s="37"/>
    </row>
    <row r="249" spans="1:17" s="3" customFormat="1" ht="21" customHeight="1">
      <c r="A249" s="66"/>
      <c r="B249" s="20" t="s">
        <v>18</v>
      </c>
      <c r="C249" s="29" t="s">
        <v>36</v>
      </c>
      <c r="D249" s="23">
        <v>0</v>
      </c>
      <c r="E249" s="23">
        <v>0</v>
      </c>
      <c r="F249" s="23">
        <v>0</v>
      </c>
      <c r="G249" s="52">
        <v>5.9</v>
      </c>
      <c r="H249" s="23">
        <v>0</v>
      </c>
      <c r="I249" s="23">
        <v>0</v>
      </c>
      <c r="J249" s="23">
        <v>7.6</v>
      </c>
      <c r="K249" s="23">
        <v>0</v>
      </c>
      <c r="L249" s="23">
        <v>0</v>
      </c>
      <c r="M249" s="23">
        <v>8.5</v>
      </c>
      <c r="N249" s="23">
        <v>0</v>
      </c>
      <c r="O249" s="23">
        <v>0</v>
      </c>
      <c r="P249" s="31">
        <f t="shared" si="51"/>
        <v>22</v>
      </c>
      <c r="Q249" s="37"/>
    </row>
    <row r="250" spans="1:17" s="3" customFormat="1" ht="27.75" customHeight="1">
      <c r="A250" s="66"/>
      <c r="B250" s="20" t="s">
        <v>14</v>
      </c>
      <c r="C250" s="29" t="s">
        <v>36</v>
      </c>
      <c r="D250" s="33">
        <f>D249+D248</f>
        <v>0</v>
      </c>
      <c r="E250" s="33">
        <f aca="true" t="shared" si="117" ref="E250:O250">E249+E248</f>
        <v>0</v>
      </c>
      <c r="F250" s="33">
        <f t="shared" si="117"/>
        <v>19.5</v>
      </c>
      <c r="G250" s="53">
        <f t="shared" si="117"/>
        <v>5.9</v>
      </c>
      <c r="H250" s="33">
        <f t="shared" si="117"/>
        <v>0</v>
      </c>
      <c r="I250" s="33">
        <f t="shared" si="117"/>
        <v>0</v>
      </c>
      <c r="J250" s="33">
        <f t="shared" si="117"/>
        <v>32.8</v>
      </c>
      <c r="K250" s="33">
        <f t="shared" si="117"/>
        <v>0</v>
      </c>
      <c r="L250" s="33">
        <f t="shared" si="117"/>
        <v>0</v>
      </c>
      <c r="M250" s="33">
        <f t="shared" si="117"/>
        <v>36.8</v>
      </c>
      <c r="N250" s="33">
        <f t="shared" si="117"/>
        <v>0</v>
      </c>
      <c r="O250" s="33">
        <f t="shared" si="117"/>
        <v>0</v>
      </c>
      <c r="P250" s="31">
        <f t="shared" si="51"/>
        <v>95</v>
      </c>
      <c r="Q250" s="37"/>
    </row>
    <row r="251" spans="1:17" s="1" customFormat="1" ht="14.25" customHeight="1">
      <c r="A251" s="67" t="s">
        <v>44</v>
      </c>
      <c r="B251" s="20" t="s">
        <v>17</v>
      </c>
      <c r="C251" s="29" t="s">
        <v>36</v>
      </c>
      <c r="D251" s="23">
        <v>13.9</v>
      </c>
      <c r="E251" s="23">
        <v>36.3</v>
      </c>
      <c r="F251" s="23">
        <v>34.8</v>
      </c>
      <c r="G251" s="52">
        <v>83.7</v>
      </c>
      <c r="H251" s="23">
        <v>3</v>
      </c>
      <c r="I251" s="23">
        <v>41.9</v>
      </c>
      <c r="J251" s="23">
        <v>61.6</v>
      </c>
      <c r="K251" s="23">
        <v>14.2</v>
      </c>
      <c r="L251" s="23">
        <v>31.1</v>
      </c>
      <c r="M251" s="23">
        <v>59.7</v>
      </c>
      <c r="N251" s="23">
        <v>13.9</v>
      </c>
      <c r="O251" s="23">
        <v>73.9</v>
      </c>
      <c r="P251" s="31">
        <f t="shared" si="51"/>
        <v>468</v>
      </c>
      <c r="Q251" s="37"/>
    </row>
    <row r="252" spans="1:17" s="1" customFormat="1" ht="14.25" customHeight="1">
      <c r="A252" s="67"/>
      <c r="B252" s="20" t="s">
        <v>18</v>
      </c>
      <c r="C252" s="29" t="s">
        <v>36</v>
      </c>
      <c r="D252" s="23">
        <v>0</v>
      </c>
      <c r="E252" s="23">
        <v>11</v>
      </c>
      <c r="F252" s="23">
        <v>12</v>
      </c>
      <c r="G252" s="52">
        <v>27.4</v>
      </c>
      <c r="H252" s="23">
        <v>0</v>
      </c>
      <c r="I252" s="23">
        <v>9</v>
      </c>
      <c r="J252" s="23">
        <v>9.2</v>
      </c>
      <c r="K252" s="23">
        <v>20.6</v>
      </c>
      <c r="L252" s="23">
        <v>5.5</v>
      </c>
      <c r="M252" s="23">
        <v>15.8</v>
      </c>
      <c r="N252" s="23">
        <v>0</v>
      </c>
      <c r="O252" s="23">
        <v>30.8</v>
      </c>
      <c r="P252" s="31">
        <f aca="true" t="shared" si="118" ref="P252:P295">SUM(D252:O252)</f>
        <v>141.29999999999998</v>
      </c>
      <c r="Q252" s="37"/>
    </row>
    <row r="253" spans="1:17" ht="14.25" customHeight="1">
      <c r="A253" s="67"/>
      <c r="B253" s="21" t="s">
        <v>14</v>
      </c>
      <c r="C253" s="29" t="s">
        <v>36</v>
      </c>
      <c r="D253" s="32">
        <f aca="true" t="shared" si="119" ref="D253:O253">D252+D251</f>
        <v>13.9</v>
      </c>
      <c r="E253" s="32">
        <f t="shared" si="119"/>
        <v>47.3</v>
      </c>
      <c r="F253" s="32">
        <f t="shared" si="119"/>
        <v>46.8</v>
      </c>
      <c r="G253" s="50">
        <f t="shared" si="119"/>
        <v>111.1</v>
      </c>
      <c r="H253" s="32">
        <f t="shared" si="119"/>
        <v>3</v>
      </c>
      <c r="I253" s="32">
        <f t="shared" si="119"/>
        <v>50.9</v>
      </c>
      <c r="J253" s="32">
        <f t="shared" si="119"/>
        <v>70.8</v>
      </c>
      <c r="K253" s="32">
        <f t="shared" si="119"/>
        <v>34.8</v>
      </c>
      <c r="L253" s="32">
        <f t="shared" si="119"/>
        <v>36.6</v>
      </c>
      <c r="M253" s="32">
        <f t="shared" si="119"/>
        <v>75.5</v>
      </c>
      <c r="N253" s="32">
        <f t="shared" si="119"/>
        <v>13.9</v>
      </c>
      <c r="O253" s="32">
        <f t="shared" si="119"/>
        <v>104.7</v>
      </c>
      <c r="P253" s="31">
        <f t="shared" si="118"/>
        <v>609.3000000000001</v>
      </c>
      <c r="Q253" s="37"/>
    </row>
    <row r="254" spans="1:17" ht="14.25" customHeight="1">
      <c r="A254" s="67" t="s">
        <v>45</v>
      </c>
      <c r="B254" s="20" t="s">
        <v>17</v>
      </c>
      <c r="C254" s="29" t="s">
        <v>36</v>
      </c>
      <c r="D254" s="22">
        <v>26.5</v>
      </c>
      <c r="E254" s="22">
        <v>74.5</v>
      </c>
      <c r="F254" s="22">
        <v>78.9</v>
      </c>
      <c r="G254" s="51">
        <v>124.8</v>
      </c>
      <c r="H254" s="22">
        <v>41.6</v>
      </c>
      <c r="I254" s="22">
        <v>98</v>
      </c>
      <c r="J254" s="22">
        <v>100.7</v>
      </c>
      <c r="K254" s="22">
        <v>56</v>
      </c>
      <c r="L254" s="22">
        <v>76.1</v>
      </c>
      <c r="M254" s="22">
        <v>81.7</v>
      </c>
      <c r="N254" s="22">
        <v>15.8</v>
      </c>
      <c r="O254" s="22">
        <v>79.2</v>
      </c>
      <c r="P254" s="31">
        <f t="shared" si="118"/>
        <v>853.8000000000001</v>
      </c>
      <c r="Q254" s="37"/>
    </row>
    <row r="255" spans="1:17" ht="14.25" customHeight="1">
      <c r="A255" s="67"/>
      <c r="B255" s="20" t="s">
        <v>18</v>
      </c>
      <c r="C255" s="29" t="s">
        <v>36</v>
      </c>
      <c r="D255" s="22">
        <v>0</v>
      </c>
      <c r="E255" s="22">
        <v>24.1</v>
      </c>
      <c r="F255" s="22">
        <v>25.2</v>
      </c>
      <c r="G255" s="51">
        <v>21.1</v>
      </c>
      <c r="H255" s="22">
        <v>55.6</v>
      </c>
      <c r="I255" s="22">
        <v>20.8</v>
      </c>
      <c r="J255" s="22">
        <v>-5</v>
      </c>
      <c r="K255" s="22">
        <v>27.2</v>
      </c>
      <c r="L255" s="22">
        <v>21.6</v>
      </c>
      <c r="M255" s="22">
        <v>32.9</v>
      </c>
      <c r="N255" s="22">
        <v>0</v>
      </c>
      <c r="O255" s="22">
        <v>29.9</v>
      </c>
      <c r="P255" s="31">
        <f t="shared" si="118"/>
        <v>253.4</v>
      </c>
      <c r="Q255" s="37"/>
    </row>
    <row r="256" spans="1:17" ht="14.25" customHeight="1">
      <c r="A256" s="67"/>
      <c r="B256" s="21" t="s">
        <v>14</v>
      </c>
      <c r="C256" s="29" t="s">
        <v>36</v>
      </c>
      <c r="D256" s="32">
        <f aca="true" t="shared" si="120" ref="D256:O256">D254+D255</f>
        <v>26.5</v>
      </c>
      <c r="E256" s="32">
        <f t="shared" si="120"/>
        <v>98.6</v>
      </c>
      <c r="F256" s="32">
        <f t="shared" si="120"/>
        <v>104.10000000000001</v>
      </c>
      <c r="G256" s="50">
        <f t="shared" si="120"/>
        <v>145.9</v>
      </c>
      <c r="H256" s="32">
        <f t="shared" si="120"/>
        <v>97.2</v>
      </c>
      <c r="I256" s="32">
        <f t="shared" si="120"/>
        <v>118.8</v>
      </c>
      <c r="J256" s="32">
        <f t="shared" si="120"/>
        <v>95.7</v>
      </c>
      <c r="K256" s="32">
        <f t="shared" si="120"/>
        <v>83.2</v>
      </c>
      <c r="L256" s="32">
        <f t="shared" si="120"/>
        <v>97.69999999999999</v>
      </c>
      <c r="M256" s="32">
        <f t="shared" si="120"/>
        <v>114.6</v>
      </c>
      <c r="N256" s="32">
        <f t="shared" si="120"/>
        <v>15.8</v>
      </c>
      <c r="O256" s="32">
        <f t="shared" si="120"/>
        <v>109.1</v>
      </c>
      <c r="P256" s="31">
        <f t="shared" si="118"/>
        <v>1107.2</v>
      </c>
      <c r="Q256" s="37"/>
    </row>
    <row r="257" spans="1:17" ht="14.25" customHeight="1">
      <c r="A257" s="67" t="s">
        <v>46</v>
      </c>
      <c r="B257" s="20" t="s">
        <v>17</v>
      </c>
      <c r="C257" s="29" t="s">
        <v>36</v>
      </c>
      <c r="D257" s="22">
        <v>7.1</v>
      </c>
      <c r="E257" s="22">
        <v>19</v>
      </c>
      <c r="F257" s="22">
        <v>19.1</v>
      </c>
      <c r="G257" s="51">
        <v>35.9</v>
      </c>
      <c r="H257" s="22">
        <v>7.1</v>
      </c>
      <c r="I257" s="22">
        <v>19</v>
      </c>
      <c r="J257" s="22">
        <v>44.5</v>
      </c>
      <c r="K257" s="22">
        <v>5.8</v>
      </c>
      <c r="L257" s="22">
        <v>16.7</v>
      </c>
      <c r="M257" s="22">
        <v>38.7</v>
      </c>
      <c r="N257" s="22">
        <v>5</v>
      </c>
      <c r="O257" s="22">
        <v>39</v>
      </c>
      <c r="P257" s="31">
        <f t="shared" si="118"/>
        <v>256.9</v>
      </c>
      <c r="Q257" s="37"/>
    </row>
    <row r="258" spans="1:17" ht="14.25" customHeight="1">
      <c r="A258" s="67"/>
      <c r="B258" s="20" t="s">
        <v>18</v>
      </c>
      <c r="C258" s="29" t="s">
        <v>36</v>
      </c>
      <c r="D258" s="22">
        <v>0</v>
      </c>
      <c r="E258" s="22">
        <v>5.7</v>
      </c>
      <c r="F258" s="22">
        <v>5.8</v>
      </c>
      <c r="G258" s="51">
        <v>7.7</v>
      </c>
      <c r="H258" s="22">
        <v>5.3</v>
      </c>
      <c r="I258" s="22">
        <v>5.7</v>
      </c>
      <c r="J258" s="22">
        <v>14.4</v>
      </c>
      <c r="K258" s="22">
        <v>1.8</v>
      </c>
      <c r="L258" s="22">
        <v>4.1</v>
      </c>
      <c r="M258" s="22">
        <v>12.6</v>
      </c>
      <c r="N258" s="22">
        <v>0</v>
      </c>
      <c r="O258" s="22">
        <v>13.3</v>
      </c>
      <c r="P258" s="31">
        <f t="shared" si="118"/>
        <v>76.4</v>
      </c>
      <c r="Q258" s="37"/>
    </row>
    <row r="259" spans="1:17" ht="14.25" customHeight="1">
      <c r="A259" s="67"/>
      <c r="B259" s="21" t="s">
        <v>14</v>
      </c>
      <c r="C259" s="29" t="s">
        <v>36</v>
      </c>
      <c r="D259" s="32">
        <f aca="true" t="shared" si="121" ref="D259:O259">D257+D258</f>
        <v>7.1</v>
      </c>
      <c r="E259" s="32">
        <f t="shared" si="121"/>
        <v>24.7</v>
      </c>
      <c r="F259" s="32">
        <f t="shared" si="121"/>
        <v>24.900000000000002</v>
      </c>
      <c r="G259" s="50">
        <f t="shared" si="121"/>
        <v>43.6</v>
      </c>
      <c r="H259" s="32">
        <f t="shared" si="121"/>
        <v>12.399999999999999</v>
      </c>
      <c r="I259" s="32">
        <f t="shared" si="121"/>
        <v>24.7</v>
      </c>
      <c r="J259" s="32">
        <f t="shared" si="121"/>
        <v>58.9</v>
      </c>
      <c r="K259" s="32">
        <f t="shared" si="121"/>
        <v>7.6</v>
      </c>
      <c r="L259" s="32">
        <f t="shared" si="121"/>
        <v>20.799999999999997</v>
      </c>
      <c r="M259" s="32">
        <f t="shared" si="121"/>
        <v>51.300000000000004</v>
      </c>
      <c r="N259" s="32">
        <f t="shared" si="121"/>
        <v>5</v>
      </c>
      <c r="O259" s="32">
        <f t="shared" si="121"/>
        <v>52.3</v>
      </c>
      <c r="P259" s="31">
        <f t="shared" si="118"/>
        <v>333.3</v>
      </c>
      <c r="Q259" s="37"/>
    </row>
    <row r="260" spans="1:17" ht="14.25" customHeight="1">
      <c r="A260" s="67" t="s">
        <v>47</v>
      </c>
      <c r="B260" s="20" t="s">
        <v>17</v>
      </c>
      <c r="C260" s="29" t="s">
        <v>36</v>
      </c>
      <c r="D260" s="22">
        <v>0</v>
      </c>
      <c r="E260" s="22">
        <v>279.1</v>
      </c>
      <c r="F260" s="22">
        <v>203.6</v>
      </c>
      <c r="G260" s="51">
        <v>380.2</v>
      </c>
      <c r="H260" s="22">
        <v>88.1</v>
      </c>
      <c r="I260" s="22">
        <v>240.9</v>
      </c>
      <c r="J260" s="22">
        <v>169.7</v>
      </c>
      <c r="K260" s="22">
        <v>188.3</v>
      </c>
      <c r="L260" s="22">
        <v>190.5</v>
      </c>
      <c r="M260" s="22">
        <v>328.4</v>
      </c>
      <c r="N260" s="22">
        <v>54.2</v>
      </c>
      <c r="O260" s="22">
        <v>416.3</v>
      </c>
      <c r="P260" s="31">
        <f t="shared" si="118"/>
        <v>2539.3</v>
      </c>
      <c r="Q260" s="37"/>
    </row>
    <row r="261" spans="1:17" ht="14.25" customHeight="1">
      <c r="A261" s="67"/>
      <c r="B261" s="20" t="s">
        <v>18</v>
      </c>
      <c r="C261" s="29" t="s">
        <v>36</v>
      </c>
      <c r="D261" s="22">
        <v>0</v>
      </c>
      <c r="E261" s="22">
        <v>66.1</v>
      </c>
      <c r="F261" s="22">
        <v>43.8</v>
      </c>
      <c r="G261" s="51">
        <v>145.2</v>
      </c>
      <c r="H261" s="22">
        <v>0</v>
      </c>
      <c r="I261" s="22">
        <v>63.1</v>
      </c>
      <c r="J261" s="22">
        <v>60.3</v>
      </c>
      <c r="K261" s="22">
        <v>66.5</v>
      </c>
      <c r="L261" s="22">
        <v>50.4</v>
      </c>
      <c r="M261" s="22">
        <v>117.8</v>
      </c>
      <c r="N261" s="22">
        <v>0</v>
      </c>
      <c r="O261" s="22">
        <v>139.9</v>
      </c>
      <c r="P261" s="31">
        <f t="shared" si="118"/>
        <v>753.0999999999999</v>
      </c>
      <c r="Q261" s="37"/>
    </row>
    <row r="262" spans="1:17" ht="14.25" customHeight="1">
      <c r="A262" s="67"/>
      <c r="B262" s="21" t="s">
        <v>14</v>
      </c>
      <c r="C262" s="29" t="s">
        <v>36</v>
      </c>
      <c r="D262" s="32">
        <f aca="true" t="shared" si="122" ref="D262:O262">D260+D261</f>
        <v>0</v>
      </c>
      <c r="E262" s="32">
        <f t="shared" si="122"/>
        <v>345.20000000000005</v>
      </c>
      <c r="F262" s="32">
        <f t="shared" si="122"/>
        <v>247.39999999999998</v>
      </c>
      <c r="G262" s="50">
        <f t="shared" si="122"/>
        <v>525.4</v>
      </c>
      <c r="H262" s="32">
        <f t="shared" si="122"/>
        <v>88.1</v>
      </c>
      <c r="I262" s="32">
        <f t="shared" si="122"/>
        <v>304</v>
      </c>
      <c r="J262" s="32">
        <f t="shared" si="122"/>
        <v>230</v>
      </c>
      <c r="K262" s="32">
        <f t="shared" si="122"/>
        <v>254.8</v>
      </c>
      <c r="L262" s="32">
        <f t="shared" si="122"/>
        <v>240.9</v>
      </c>
      <c r="M262" s="32">
        <f t="shared" si="122"/>
        <v>446.2</v>
      </c>
      <c r="N262" s="32">
        <f t="shared" si="122"/>
        <v>54.2</v>
      </c>
      <c r="O262" s="32">
        <f t="shared" si="122"/>
        <v>556.2</v>
      </c>
      <c r="P262" s="31">
        <f t="shared" si="118"/>
        <v>3292.3999999999996</v>
      </c>
      <c r="Q262" s="37"/>
    </row>
    <row r="263" spans="1:17" ht="14.25" customHeight="1">
      <c r="A263" s="67" t="s">
        <v>48</v>
      </c>
      <c r="B263" s="20" t="s">
        <v>17</v>
      </c>
      <c r="C263" s="29" t="s">
        <v>36</v>
      </c>
      <c r="D263" s="22">
        <v>0</v>
      </c>
      <c r="E263" s="22">
        <v>0</v>
      </c>
      <c r="F263" s="22">
        <v>0</v>
      </c>
      <c r="G263" s="60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31">
        <f t="shared" si="118"/>
        <v>0</v>
      </c>
      <c r="Q263" s="38"/>
    </row>
    <row r="264" spans="1:17" ht="14.25" customHeight="1">
      <c r="A264" s="67"/>
      <c r="B264" s="20" t="s">
        <v>18</v>
      </c>
      <c r="C264" s="29" t="s">
        <v>36</v>
      </c>
      <c r="D264" s="22">
        <v>0</v>
      </c>
      <c r="E264" s="22">
        <v>0</v>
      </c>
      <c r="F264" s="22">
        <v>0</v>
      </c>
      <c r="G264" s="60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31">
        <f t="shared" si="118"/>
        <v>0</v>
      </c>
      <c r="Q264" s="38"/>
    </row>
    <row r="265" spans="1:17" ht="14.25" customHeight="1">
      <c r="A265" s="67"/>
      <c r="B265" s="21" t="s">
        <v>14</v>
      </c>
      <c r="C265" s="29" t="s">
        <v>36</v>
      </c>
      <c r="D265" s="32">
        <f aca="true" t="shared" si="123" ref="D265:O265">D263+D264</f>
        <v>0</v>
      </c>
      <c r="E265" s="32">
        <f t="shared" si="123"/>
        <v>0</v>
      </c>
      <c r="F265" s="32">
        <f t="shared" si="123"/>
        <v>0</v>
      </c>
      <c r="G265" s="61">
        <f t="shared" si="123"/>
        <v>0</v>
      </c>
      <c r="H265" s="32">
        <f t="shared" si="123"/>
        <v>0</v>
      </c>
      <c r="I265" s="32">
        <f t="shared" si="123"/>
        <v>0</v>
      </c>
      <c r="J265" s="32">
        <f t="shared" si="123"/>
        <v>0</v>
      </c>
      <c r="K265" s="32">
        <f t="shared" si="123"/>
        <v>0</v>
      </c>
      <c r="L265" s="32">
        <f t="shared" si="123"/>
        <v>0</v>
      </c>
      <c r="M265" s="32">
        <f t="shared" si="123"/>
        <v>0</v>
      </c>
      <c r="N265" s="32">
        <f t="shared" si="123"/>
        <v>0</v>
      </c>
      <c r="O265" s="32">
        <f t="shared" si="123"/>
        <v>0</v>
      </c>
      <c r="P265" s="31">
        <f t="shared" si="118"/>
        <v>0</v>
      </c>
      <c r="Q265" s="38"/>
    </row>
    <row r="266" spans="1:17" ht="14.25" customHeight="1">
      <c r="A266" s="67" t="s">
        <v>40</v>
      </c>
      <c r="B266" s="20" t="s">
        <v>17</v>
      </c>
      <c r="C266" s="29" t="s">
        <v>36</v>
      </c>
      <c r="D266" s="32">
        <f>D269+D272+D275+D278</f>
        <v>6520.299999999999</v>
      </c>
      <c r="E266" s="32">
        <f aca="true" t="shared" si="124" ref="E266:O267">E269+E272+E275+E278</f>
        <v>18574.3</v>
      </c>
      <c r="F266" s="32">
        <f t="shared" si="124"/>
        <v>19900.1</v>
      </c>
      <c r="G266" s="50">
        <f t="shared" si="124"/>
        <v>23530.9</v>
      </c>
      <c r="H266" s="32">
        <f t="shared" si="124"/>
        <v>18443.7</v>
      </c>
      <c r="I266" s="32">
        <f t="shared" si="124"/>
        <v>24113.300000000003</v>
      </c>
      <c r="J266" s="32">
        <f t="shared" si="124"/>
        <v>19575.4</v>
      </c>
      <c r="K266" s="32">
        <f t="shared" si="124"/>
        <v>14233.699999999999</v>
      </c>
      <c r="L266" s="32">
        <f t="shared" si="124"/>
        <v>17777.5</v>
      </c>
      <c r="M266" s="32">
        <f t="shared" si="124"/>
        <v>22397.6</v>
      </c>
      <c r="N266" s="32">
        <f t="shared" si="124"/>
        <v>15932.7</v>
      </c>
      <c r="O266" s="32">
        <f t="shared" si="124"/>
        <v>36385.2</v>
      </c>
      <c r="P266" s="31">
        <f t="shared" si="118"/>
        <v>237384.7</v>
      </c>
      <c r="Q266" s="37"/>
    </row>
    <row r="267" spans="1:17" ht="17.25" customHeight="1">
      <c r="A267" s="67"/>
      <c r="B267" s="20" t="s">
        <v>18</v>
      </c>
      <c r="C267" s="29" t="s">
        <v>36</v>
      </c>
      <c r="D267" s="32">
        <f>D270+D273+D276+D279</f>
        <v>194.29999999999995</v>
      </c>
      <c r="E267" s="32">
        <f t="shared" si="124"/>
        <v>5736.1</v>
      </c>
      <c r="F267" s="32">
        <f t="shared" si="124"/>
        <v>5677.299999999999</v>
      </c>
      <c r="G267" s="50">
        <f t="shared" si="124"/>
        <v>6113.5</v>
      </c>
      <c r="H267" s="32">
        <f t="shared" si="124"/>
        <v>5666.700000000001</v>
      </c>
      <c r="I267" s="32">
        <f t="shared" si="124"/>
        <v>7112</v>
      </c>
      <c r="J267" s="32">
        <f t="shared" si="124"/>
        <v>6491.8</v>
      </c>
      <c r="K267" s="32">
        <f t="shared" si="124"/>
        <v>4311.6</v>
      </c>
      <c r="L267" s="32">
        <f t="shared" si="124"/>
        <v>4488.3</v>
      </c>
      <c r="M267" s="32">
        <f t="shared" si="124"/>
        <v>6500.799999999999</v>
      </c>
      <c r="N267" s="32">
        <f t="shared" si="124"/>
        <v>4722.4</v>
      </c>
      <c r="O267" s="32">
        <f t="shared" si="124"/>
        <v>12358.1</v>
      </c>
      <c r="P267" s="31">
        <f t="shared" si="118"/>
        <v>69372.90000000001</v>
      </c>
      <c r="Q267" s="37"/>
    </row>
    <row r="268" spans="1:17" ht="57.75" customHeight="1">
      <c r="A268" s="67"/>
      <c r="B268" s="21" t="s">
        <v>31</v>
      </c>
      <c r="C268" s="29" t="s">
        <v>36</v>
      </c>
      <c r="D268" s="32">
        <f aca="true" t="shared" si="125" ref="D268:O268">D267+D266</f>
        <v>6714.599999999999</v>
      </c>
      <c r="E268" s="32">
        <f t="shared" si="125"/>
        <v>24310.4</v>
      </c>
      <c r="F268" s="32">
        <f t="shared" si="125"/>
        <v>25577.399999999998</v>
      </c>
      <c r="G268" s="50">
        <f t="shared" si="125"/>
        <v>29644.4</v>
      </c>
      <c r="H268" s="32">
        <f t="shared" si="125"/>
        <v>24110.4</v>
      </c>
      <c r="I268" s="32">
        <f t="shared" si="125"/>
        <v>31225.300000000003</v>
      </c>
      <c r="J268" s="32">
        <f t="shared" si="125"/>
        <v>26067.2</v>
      </c>
      <c r="K268" s="32">
        <f t="shared" si="125"/>
        <v>18545.3</v>
      </c>
      <c r="L268" s="32">
        <f t="shared" si="125"/>
        <v>22265.8</v>
      </c>
      <c r="M268" s="32">
        <f t="shared" si="125"/>
        <v>28898.399999999998</v>
      </c>
      <c r="N268" s="32">
        <f t="shared" si="125"/>
        <v>20655.1</v>
      </c>
      <c r="O268" s="32">
        <f t="shared" si="125"/>
        <v>48743.299999999996</v>
      </c>
      <c r="P268" s="31">
        <f t="shared" si="118"/>
        <v>306757.6</v>
      </c>
      <c r="Q268" s="37"/>
    </row>
    <row r="269" spans="1:17" ht="14.25" customHeight="1">
      <c r="A269" s="68" t="s">
        <v>19</v>
      </c>
      <c r="B269" s="20" t="s">
        <v>17</v>
      </c>
      <c r="C269" s="29" t="s">
        <v>36</v>
      </c>
      <c r="D269" s="22">
        <v>724.3</v>
      </c>
      <c r="E269" s="22">
        <v>1828.1</v>
      </c>
      <c r="F269" s="22">
        <v>2120.1</v>
      </c>
      <c r="G269" s="51">
        <v>1682.3</v>
      </c>
      <c r="H269" s="22">
        <v>2106.7</v>
      </c>
      <c r="I269" s="22">
        <v>2381.3</v>
      </c>
      <c r="J269" s="22">
        <v>2019.9</v>
      </c>
      <c r="K269" s="22">
        <v>1818.5</v>
      </c>
      <c r="L269" s="22">
        <v>1797.6</v>
      </c>
      <c r="M269" s="22">
        <v>1804.4</v>
      </c>
      <c r="N269" s="22">
        <v>2004.2</v>
      </c>
      <c r="O269" s="22">
        <v>3764.7</v>
      </c>
      <c r="P269" s="31">
        <f t="shared" si="118"/>
        <v>24052.100000000002</v>
      </c>
      <c r="Q269" s="37"/>
    </row>
    <row r="270" spans="1:17" ht="14.25" customHeight="1">
      <c r="A270" s="68"/>
      <c r="B270" s="20" t="s">
        <v>18</v>
      </c>
      <c r="C270" s="29" t="s">
        <v>36</v>
      </c>
      <c r="D270" s="22">
        <v>516.4</v>
      </c>
      <c r="E270" s="22">
        <v>152.2</v>
      </c>
      <c r="F270" s="22">
        <v>515.7</v>
      </c>
      <c r="G270" s="51">
        <v>599.4</v>
      </c>
      <c r="H270" s="22">
        <v>581.5</v>
      </c>
      <c r="I270" s="22">
        <v>669.1</v>
      </c>
      <c r="J270" s="22">
        <v>548.5</v>
      </c>
      <c r="K270" s="22">
        <v>564.9</v>
      </c>
      <c r="L270" s="22">
        <v>559.7</v>
      </c>
      <c r="M270" s="22">
        <v>564.7</v>
      </c>
      <c r="N270" s="22">
        <v>552.9</v>
      </c>
      <c r="O270" s="22">
        <v>1398.1</v>
      </c>
      <c r="P270" s="31">
        <f t="shared" si="118"/>
        <v>7223.0999999999985</v>
      </c>
      <c r="Q270" s="37"/>
    </row>
    <row r="271" spans="1:17" ht="14.25" customHeight="1">
      <c r="A271" s="68"/>
      <c r="B271" s="21" t="s">
        <v>14</v>
      </c>
      <c r="C271" s="29" t="s">
        <v>36</v>
      </c>
      <c r="D271" s="32">
        <f aca="true" t="shared" si="126" ref="D271:O271">D269+D270</f>
        <v>1240.6999999999998</v>
      </c>
      <c r="E271" s="32">
        <f t="shared" si="126"/>
        <v>1980.3</v>
      </c>
      <c r="F271" s="32">
        <f t="shared" si="126"/>
        <v>2635.8</v>
      </c>
      <c r="G271" s="50">
        <f t="shared" si="126"/>
        <v>2281.7</v>
      </c>
      <c r="H271" s="32">
        <f t="shared" si="126"/>
        <v>2688.2</v>
      </c>
      <c r="I271" s="32">
        <f t="shared" si="126"/>
        <v>3050.4</v>
      </c>
      <c r="J271" s="32">
        <f t="shared" si="126"/>
        <v>2568.4</v>
      </c>
      <c r="K271" s="32">
        <f t="shared" si="126"/>
        <v>2383.4</v>
      </c>
      <c r="L271" s="32">
        <f t="shared" si="126"/>
        <v>2357.3</v>
      </c>
      <c r="M271" s="32">
        <f t="shared" si="126"/>
        <v>2369.1000000000004</v>
      </c>
      <c r="N271" s="32">
        <f t="shared" si="126"/>
        <v>2557.1</v>
      </c>
      <c r="O271" s="32">
        <f t="shared" si="126"/>
        <v>5162.799999999999</v>
      </c>
      <c r="P271" s="31">
        <f t="shared" si="118"/>
        <v>31275.2</v>
      </c>
      <c r="Q271" s="37"/>
    </row>
    <row r="272" spans="1:17" ht="14.25" customHeight="1">
      <c r="A272" s="68" t="s">
        <v>20</v>
      </c>
      <c r="B272" s="20" t="s">
        <v>17</v>
      </c>
      <c r="C272" s="29" t="s">
        <v>36</v>
      </c>
      <c r="D272" s="22">
        <v>897.3</v>
      </c>
      <c r="E272" s="22">
        <v>2592.9</v>
      </c>
      <c r="F272" s="22">
        <v>2961</v>
      </c>
      <c r="G272" s="51">
        <v>2818.3</v>
      </c>
      <c r="H272" s="22">
        <v>2693.6</v>
      </c>
      <c r="I272" s="22">
        <v>3619.7</v>
      </c>
      <c r="J272" s="22">
        <v>2976.2</v>
      </c>
      <c r="K272" s="22">
        <v>1826.8</v>
      </c>
      <c r="L272" s="22">
        <v>2279.9</v>
      </c>
      <c r="M272" s="22">
        <v>2485.1</v>
      </c>
      <c r="N272" s="22">
        <v>2457.4</v>
      </c>
      <c r="O272" s="22">
        <v>4920.6</v>
      </c>
      <c r="P272" s="31">
        <f t="shared" si="118"/>
        <v>32528.800000000003</v>
      </c>
      <c r="Q272" s="37"/>
    </row>
    <row r="273" spans="1:17" ht="14.25" customHeight="1">
      <c r="A273" s="68"/>
      <c r="B273" s="20" t="s">
        <v>18</v>
      </c>
      <c r="C273" s="29" t="s">
        <v>36</v>
      </c>
      <c r="D273" s="22">
        <v>-305</v>
      </c>
      <c r="E273" s="22">
        <v>1083.6</v>
      </c>
      <c r="F273" s="22">
        <v>801.2</v>
      </c>
      <c r="G273" s="51">
        <v>879.1</v>
      </c>
      <c r="H273" s="22">
        <v>802.9</v>
      </c>
      <c r="I273" s="22">
        <v>1064.8</v>
      </c>
      <c r="J273" s="22">
        <v>987.4</v>
      </c>
      <c r="K273" s="22">
        <v>557.2</v>
      </c>
      <c r="L273" s="22">
        <v>611.2</v>
      </c>
      <c r="M273" s="22">
        <v>774</v>
      </c>
      <c r="N273" s="22">
        <v>731.2</v>
      </c>
      <c r="O273" s="22">
        <v>1734</v>
      </c>
      <c r="P273" s="31">
        <f t="shared" si="118"/>
        <v>9721.599999999999</v>
      </c>
      <c r="Q273" s="37"/>
    </row>
    <row r="274" spans="1:17" ht="14.25" customHeight="1">
      <c r="A274" s="68"/>
      <c r="B274" s="21" t="s">
        <v>14</v>
      </c>
      <c r="C274" s="29" t="s">
        <v>36</v>
      </c>
      <c r="D274" s="32">
        <f>D272+D273</f>
        <v>592.3</v>
      </c>
      <c r="E274" s="32">
        <f aca="true" t="shared" si="127" ref="E274:O274">E272+E273</f>
        <v>3676.5</v>
      </c>
      <c r="F274" s="32">
        <f t="shared" si="127"/>
        <v>3762.2</v>
      </c>
      <c r="G274" s="50">
        <f t="shared" si="127"/>
        <v>3697.4</v>
      </c>
      <c r="H274" s="32">
        <f t="shared" si="127"/>
        <v>3496.5</v>
      </c>
      <c r="I274" s="32">
        <f t="shared" si="127"/>
        <v>4684.5</v>
      </c>
      <c r="J274" s="32">
        <f t="shared" si="127"/>
        <v>3963.6</v>
      </c>
      <c r="K274" s="32">
        <f t="shared" si="127"/>
        <v>2384</v>
      </c>
      <c r="L274" s="32">
        <f t="shared" si="127"/>
        <v>2891.1000000000004</v>
      </c>
      <c r="M274" s="32">
        <f t="shared" si="127"/>
        <v>3259.1</v>
      </c>
      <c r="N274" s="32">
        <f t="shared" si="127"/>
        <v>3188.6000000000004</v>
      </c>
      <c r="O274" s="32">
        <f t="shared" si="127"/>
        <v>6654.6</v>
      </c>
      <c r="P274" s="31">
        <f t="shared" si="118"/>
        <v>42250.399999999994</v>
      </c>
      <c r="Q274" s="37"/>
    </row>
    <row r="275" spans="1:17" ht="14.25" customHeight="1">
      <c r="A275" s="68" t="s">
        <v>21</v>
      </c>
      <c r="B275" s="20" t="s">
        <v>17</v>
      </c>
      <c r="C275" s="29" t="s">
        <v>36</v>
      </c>
      <c r="D275" s="22">
        <v>2480.1</v>
      </c>
      <c r="E275" s="22">
        <v>9134</v>
      </c>
      <c r="F275" s="22">
        <v>9317.6</v>
      </c>
      <c r="G275" s="51">
        <v>9867.3</v>
      </c>
      <c r="H275" s="22">
        <v>10380.2</v>
      </c>
      <c r="I275" s="22">
        <v>12616.4</v>
      </c>
      <c r="J275" s="22">
        <v>8619.9</v>
      </c>
      <c r="K275" s="22">
        <v>5326.5</v>
      </c>
      <c r="L275" s="22">
        <v>7623.7</v>
      </c>
      <c r="M275" s="22">
        <v>10159.5</v>
      </c>
      <c r="N275" s="22">
        <v>9160.5</v>
      </c>
      <c r="O275" s="22">
        <v>16719.5</v>
      </c>
      <c r="P275" s="31">
        <f t="shared" si="118"/>
        <v>111405.2</v>
      </c>
      <c r="Q275" s="37"/>
    </row>
    <row r="276" spans="1:17" ht="14.25" customHeight="1">
      <c r="A276" s="68"/>
      <c r="B276" s="20" t="s">
        <v>18</v>
      </c>
      <c r="C276" s="29" t="s">
        <v>36</v>
      </c>
      <c r="D276" s="22">
        <v>-4.3</v>
      </c>
      <c r="E276" s="22">
        <v>2643.5</v>
      </c>
      <c r="F276" s="22">
        <v>2783.5</v>
      </c>
      <c r="G276" s="51">
        <v>3028.3</v>
      </c>
      <c r="H276" s="22">
        <v>2743.2</v>
      </c>
      <c r="I276" s="22">
        <v>3554.7</v>
      </c>
      <c r="J276" s="22">
        <v>3424.6</v>
      </c>
      <c r="K276" s="22">
        <v>1713.6</v>
      </c>
      <c r="L276" s="22">
        <v>1898.1</v>
      </c>
      <c r="M276" s="22">
        <v>2979</v>
      </c>
      <c r="N276" s="22">
        <v>2797.1</v>
      </c>
      <c r="O276" s="22">
        <v>5749.4</v>
      </c>
      <c r="P276" s="31">
        <f t="shared" si="118"/>
        <v>33310.7</v>
      </c>
      <c r="Q276" s="37"/>
    </row>
    <row r="277" spans="1:17" ht="14.25" customHeight="1">
      <c r="A277" s="68"/>
      <c r="B277" s="21" t="s">
        <v>14</v>
      </c>
      <c r="C277" s="29" t="s">
        <v>36</v>
      </c>
      <c r="D277" s="32">
        <f>D275+D276</f>
        <v>2475.7999999999997</v>
      </c>
      <c r="E277" s="32">
        <f aca="true" t="shared" si="128" ref="E277:O277">E275+E276</f>
        <v>11777.5</v>
      </c>
      <c r="F277" s="32">
        <f t="shared" si="128"/>
        <v>12101.1</v>
      </c>
      <c r="G277" s="50">
        <f t="shared" si="128"/>
        <v>12895.599999999999</v>
      </c>
      <c r="H277" s="32">
        <f t="shared" si="128"/>
        <v>13123.400000000001</v>
      </c>
      <c r="I277" s="32">
        <f t="shared" si="128"/>
        <v>16171.099999999999</v>
      </c>
      <c r="J277" s="32">
        <f t="shared" si="128"/>
        <v>12044.5</v>
      </c>
      <c r="K277" s="32">
        <f t="shared" si="128"/>
        <v>7040.1</v>
      </c>
      <c r="L277" s="32">
        <f t="shared" si="128"/>
        <v>9521.8</v>
      </c>
      <c r="M277" s="32">
        <f t="shared" si="128"/>
        <v>13138.5</v>
      </c>
      <c r="N277" s="32">
        <f t="shared" si="128"/>
        <v>11957.6</v>
      </c>
      <c r="O277" s="32">
        <f t="shared" si="128"/>
        <v>22468.9</v>
      </c>
      <c r="P277" s="31">
        <f t="shared" si="118"/>
        <v>144715.90000000002</v>
      </c>
      <c r="Q277" s="37"/>
    </row>
    <row r="278" spans="1:17" ht="14.25" customHeight="1">
      <c r="A278" s="68" t="s">
        <v>32</v>
      </c>
      <c r="B278" s="20" t="s">
        <v>17</v>
      </c>
      <c r="C278" s="29" t="s">
        <v>36</v>
      </c>
      <c r="D278" s="22">
        <v>2418.6</v>
      </c>
      <c r="E278" s="22">
        <v>5019.3</v>
      </c>
      <c r="F278" s="22">
        <v>5501.4</v>
      </c>
      <c r="G278" s="51">
        <v>9163</v>
      </c>
      <c r="H278" s="22">
        <v>3263.2</v>
      </c>
      <c r="I278" s="22">
        <v>5495.9</v>
      </c>
      <c r="J278" s="22">
        <v>5959.4</v>
      </c>
      <c r="K278" s="22">
        <v>5261.9</v>
      </c>
      <c r="L278" s="22">
        <v>6076.3</v>
      </c>
      <c r="M278" s="22">
        <v>7948.6</v>
      </c>
      <c r="N278" s="22">
        <v>2310.6</v>
      </c>
      <c r="O278" s="22">
        <v>10980.4</v>
      </c>
      <c r="P278" s="31">
        <f t="shared" si="118"/>
        <v>69398.6</v>
      </c>
      <c r="Q278" s="37"/>
    </row>
    <row r="279" spans="1:17" ht="14.25" customHeight="1">
      <c r="A279" s="68"/>
      <c r="B279" s="20" t="s">
        <v>18</v>
      </c>
      <c r="C279" s="29" t="s">
        <v>36</v>
      </c>
      <c r="D279" s="22">
        <v>-12.8</v>
      </c>
      <c r="E279" s="22">
        <v>1856.8</v>
      </c>
      <c r="F279" s="22">
        <v>1576.9</v>
      </c>
      <c r="G279" s="51">
        <v>1606.7</v>
      </c>
      <c r="H279" s="22">
        <v>1539.1</v>
      </c>
      <c r="I279" s="22">
        <v>1823.4</v>
      </c>
      <c r="J279" s="22">
        <v>1531.3</v>
      </c>
      <c r="K279" s="22">
        <v>1475.9</v>
      </c>
      <c r="L279" s="22">
        <v>1419.3</v>
      </c>
      <c r="M279" s="22">
        <v>2183.1</v>
      </c>
      <c r="N279" s="22">
        <v>641.2</v>
      </c>
      <c r="O279" s="22">
        <v>3476.6</v>
      </c>
      <c r="P279" s="31">
        <f t="shared" si="118"/>
        <v>19117.5</v>
      </c>
      <c r="Q279" s="37"/>
    </row>
    <row r="280" spans="1:17" ht="14.25" customHeight="1">
      <c r="A280" s="68"/>
      <c r="B280" s="21" t="s">
        <v>31</v>
      </c>
      <c r="C280" s="29" t="s">
        <v>36</v>
      </c>
      <c r="D280" s="32">
        <f aca="true" t="shared" si="129" ref="D280:O280">D278+D279</f>
        <v>2405.7999999999997</v>
      </c>
      <c r="E280" s="32">
        <f t="shared" si="129"/>
        <v>6876.1</v>
      </c>
      <c r="F280" s="32">
        <f t="shared" si="129"/>
        <v>7078.299999999999</v>
      </c>
      <c r="G280" s="50">
        <f t="shared" si="129"/>
        <v>10769.7</v>
      </c>
      <c r="H280" s="32">
        <f t="shared" si="129"/>
        <v>4802.299999999999</v>
      </c>
      <c r="I280" s="32">
        <f t="shared" si="129"/>
        <v>7319.299999999999</v>
      </c>
      <c r="J280" s="32">
        <f t="shared" si="129"/>
        <v>7490.7</v>
      </c>
      <c r="K280" s="32">
        <f t="shared" si="129"/>
        <v>6737.799999999999</v>
      </c>
      <c r="L280" s="32">
        <f t="shared" si="129"/>
        <v>7495.6</v>
      </c>
      <c r="M280" s="32">
        <f t="shared" si="129"/>
        <v>10131.7</v>
      </c>
      <c r="N280" s="32">
        <f t="shared" si="129"/>
        <v>2951.8</v>
      </c>
      <c r="O280" s="32">
        <f t="shared" si="129"/>
        <v>14457</v>
      </c>
      <c r="P280" s="31">
        <f t="shared" si="118"/>
        <v>88516.1</v>
      </c>
      <c r="Q280" s="37"/>
    </row>
    <row r="281" spans="1:17" ht="15.75">
      <c r="A281" s="71" t="s">
        <v>33</v>
      </c>
      <c r="B281" s="20" t="s">
        <v>17</v>
      </c>
      <c r="C281" s="29" t="s">
        <v>36</v>
      </c>
      <c r="D281" s="32">
        <f>D284+D287+D290+D293</f>
        <v>0</v>
      </c>
      <c r="E281" s="32">
        <f aca="true" t="shared" si="130" ref="E281:O281">E284+E287+E290+E293</f>
        <v>10.5</v>
      </c>
      <c r="F281" s="32">
        <f t="shared" si="130"/>
        <v>27.4</v>
      </c>
      <c r="G281" s="50">
        <f t="shared" si="130"/>
        <v>122.5</v>
      </c>
      <c r="H281" s="32">
        <f t="shared" si="130"/>
        <v>10</v>
      </c>
      <c r="I281" s="32">
        <f t="shared" si="130"/>
        <v>26.6</v>
      </c>
      <c r="J281" s="32">
        <f t="shared" si="130"/>
        <v>102.80000000000001</v>
      </c>
      <c r="K281" s="32">
        <f t="shared" si="130"/>
        <v>46.6</v>
      </c>
      <c r="L281" s="32">
        <f t="shared" si="130"/>
        <v>48.4</v>
      </c>
      <c r="M281" s="32">
        <f t="shared" si="130"/>
        <v>73.4</v>
      </c>
      <c r="N281" s="32">
        <f t="shared" si="130"/>
        <v>28.5</v>
      </c>
      <c r="O281" s="32">
        <f t="shared" si="130"/>
        <v>160</v>
      </c>
      <c r="P281" s="31">
        <f t="shared" si="118"/>
        <v>656.7</v>
      </c>
      <c r="Q281" s="37"/>
    </row>
    <row r="282" spans="1:17" ht="15.75">
      <c r="A282" s="71"/>
      <c r="B282" s="20" t="s">
        <v>18</v>
      </c>
      <c r="C282" s="29" t="s">
        <v>36</v>
      </c>
      <c r="D282" s="32">
        <f>D285+D288+D291+D294</f>
        <v>0</v>
      </c>
      <c r="E282" s="32">
        <f aca="true" t="shared" si="131" ref="E282:O282">E285+E288+E291+E294</f>
        <v>4.8</v>
      </c>
      <c r="F282" s="32">
        <f t="shared" si="131"/>
        <v>13.4</v>
      </c>
      <c r="G282" s="50">
        <f t="shared" si="131"/>
        <v>30.7</v>
      </c>
      <c r="H282" s="32">
        <f>H285+H288+H291+H294</f>
        <v>0</v>
      </c>
      <c r="I282" s="32">
        <f t="shared" si="131"/>
        <v>8.6</v>
      </c>
      <c r="J282" s="32">
        <f t="shared" si="131"/>
        <v>30.5</v>
      </c>
      <c r="K282" s="32">
        <f t="shared" si="131"/>
        <v>6.7</v>
      </c>
      <c r="L282" s="32">
        <f t="shared" si="131"/>
        <v>17.7</v>
      </c>
      <c r="M282" s="32">
        <f t="shared" si="131"/>
        <v>27</v>
      </c>
      <c r="N282" s="32">
        <f t="shared" si="131"/>
        <v>0</v>
      </c>
      <c r="O282" s="32">
        <f t="shared" si="131"/>
        <v>55.6</v>
      </c>
      <c r="P282" s="31">
        <f t="shared" si="118"/>
        <v>195</v>
      </c>
      <c r="Q282" s="37"/>
    </row>
    <row r="283" spans="1:17" ht="15.75">
      <c r="A283" s="71"/>
      <c r="B283" s="21" t="s">
        <v>31</v>
      </c>
      <c r="C283" s="29" t="s">
        <v>36</v>
      </c>
      <c r="D283" s="32">
        <f aca="true" t="shared" si="132" ref="D283:O283">D281+D282</f>
        <v>0</v>
      </c>
      <c r="E283" s="32">
        <f t="shared" si="132"/>
        <v>15.3</v>
      </c>
      <c r="F283" s="32">
        <f t="shared" si="132"/>
        <v>40.8</v>
      </c>
      <c r="G283" s="50">
        <f t="shared" si="132"/>
        <v>153.2</v>
      </c>
      <c r="H283" s="32">
        <f t="shared" si="132"/>
        <v>10</v>
      </c>
      <c r="I283" s="32">
        <f t="shared" si="132"/>
        <v>35.2</v>
      </c>
      <c r="J283" s="32">
        <f t="shared" si="132"/>
        <v>133.3</v>
      </c>
      <c r="K283" s="32">
        <f t="shared" si="132"/>
        <v>53.300000000000004</v>
      </c>
      <c r="L283" s="32">
        <f t="shared" si="132"/>
        <v>66.1</v>
      </c>
      <c r="M283" s="32">
        <f t="shared" si="132"/>
        <v>100.4</v>
      </c>
      <c r="N283" s="32">
        <f t="shared" si="132"/>
        <v>28.5</v>
      </c>
      <c r="O283" s="32">
        <f t="shared" si="132"/>
        <v>215.6</v>
      </c>
      <c r="P283" s="31">
        <f t="shared" si="118"/>
        <v>851.7</v>
      </c>
      <c r="Q283" s="37"/>
    </row>
    <row r="284" spans="1:17" ht="15.75">
      <c r="A284" s="72" t="s">
        <v>19</v>
      </c>
      <c r="B284" s="20" t="s">
        <v>17</v>
      </c>
      <c r="C284" s="29" t="s">
        <v>36</v>
      </c>
      <c r="D284" s="22">
        <v>0</v>
      </c>
      <c r="E284" s="22">
        <v>0</v>
      </c>
      <c r="F284" s="22">
        <v>0</v>
      </c>
      <c r="G284" s="60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31">
        <f t="shared" si="118"/>
        <v>0</v>
      </c>
      <c r="Q284" s="37"/>
    </row>
    <row r="285" spans="1:17" ht="15.75">
      <c r="A285" s="72"/>
      <c r="B285" s="20" t="s">
        <v>18</v>
      </c>
      <c r="C285" s="29" t="s">
        <v>36</v>
      </c>
      <c r="D285" s="22">
        <v>0</v>
      </c>
      <c r="E285" s="22">
        <v>0</v>
      </c>
      <c r="F285" s="22">
        <v>0</v>
      </c>
      <c r="G285" s="60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31">
        <f t="shared" si="118"/>
        <v>0</v>
      </c>
      <c r="Q285" s="37"/>
    </row>
    <row r="286" spans="1:17" ht="15.75">
      <c r="A286" s="72"/>
      <c r="B286" s="21" t="s">
        <v>14</v>
      </c>
      <c r="C286" s="29" t="s">
        <v>36</v>
      </c>
      <c r="D286" s="32">
        <f>D285+D284</f>
        <v>0</v>
      </c>
      <c r="E286" s="32">
        <f aca="true" t="shared" si="133" ref="E286:O286">E285+E284</f>
        <v>0</v>
      </c>
      <c r="F286" s="32">
        <f t="shared" si="133"/>
        <v>0</v>
      </c>
      <c r="G286" s="61">
        <f t="shared" si="133"/>
        <v>0</v>
      </c>
      <c r="H286" s="32">
        <f t="shared" si="133"/>
        <v>0</v>
      </c>
      <c r="I286" s="32">
        <f t="shared" si="133"/>
        <v>0</v>
      </c>
      <c r="J286" s="32">
        <f t="shared" si="133"/>
        <v>0</v>
      </c>
      <c r="K286" s="32">
        <f t="shared" si="133"/>
        <v>0</v>
      </c>
      <c r="L286" s="32">
        <f t="shared" si="133"/>
        <v>0</v>
      </c>
      <c r="M286" s="32">
        <f t="shared" si="133"/>
        <v>0</v>
      </c>
      <c r="N286" s="32">
        <f t="shared" si="133"/>
        <v>0</v>
      </c>
      <c r="O286" s="32">
        <f t="shared" si="133"/>
        <v>0</v>
      </c>
      <c r="P286" s="31">
        <f t="shared" si="118"/>
        <v>0</v>
      </c>
      <c r="Q286" s="37"/>
    </row>
    <row r="287" spans="1:17" ht="15.75">
      <c r="A287" s="68" t="s">
        <v>20</v>
      </c>
      <c r="B287" s="20" t="s">
        <v>17</v>
      </c>
      <c r="C287" s="29" t="s">
        <v>36</v>
      </c>
      <c r="D287" s="22">
        <v>0</v>
      </c>
      <c r="E287" s="22">
        <v>0</v>
      </c>
      <c r="F287" s="22">
        <v>0</v>
      </c>
      <c r="G287" s="60">
        <v>0</v>
      </c>
      <c r="H287" s="22">
        <v>0</v>
      </c>
      <c r="I287" s="22">
        <v>3</v>
      </c>
      <c r="J287" s="22">
        <v>10.8</v>
      </c>
      <c r="K287" s="22">
        <v>7.2</v>
      </c>
      <c r="L287" s="22">
        <v>0</v>
      </c>
      <c r="M287" s="22">
        <v>0</v>
      </c>
      <c r="N287" s="22">
        <v>0</v>
      </c>
      <c r="O287" s="22">
        <v>0</v>
      </c>
      <c r="P287" s="31">
        <f t="shared" si="118"/>
        <v>21</v>
      </c>
      <c r="Q287" s="37"/>
    </row>
    <row r="288" spans="1:17" ht="15.75">
      <c r="A288" s="68"/>
      <c r="B288" s="20" t="s">
        <v>18</v>
      </c>
      <c r="C288" s="29" t="s">
        <v>36</v>
      </c>
      <c r="D288" s="22">
        <v>0</v>
      </c>
      <c r="E288" s="22">
        <v>0</v>
      </c>
      <c r="F288" s="22">
        <v>0</v>
      </c>
      <c r="G288" s="60">
        <v>0</v>
      </c>
      <c r="H288" s="22">
        <v>0</v>
      </c>
      <c r="I288" s="22">
        <v>0</v>
      </c>
      <c r="J288" s="22">
        <v>4.2</v>
      </c>
      <c r="K288" s="22">
        <v>0</v>
      </c>
      <c r="L288" s="22">
        <v>2.1</v>
      </c>
      <c r="M288" s="22">
        <v>0</v>
      </c>
      <c r="N288" s="22">
        <v>0</v>
      </c>
      <c r="O288" s="22">
        <v>0</v>
      </c>
      <c r="P288" s="31">
        <f t="shared" si="118"/>
        <v>6.300000000000001</v>
      </c>
      <c r="Q288" s="37"/>
    </row>
    <row r="289" spans="1:17" ht="15.75">
      <c r="A289" s="68"/>
      <c r="B289" s="21" t="s">
        <v>14</v>
      </c>
      <c r="C289" s="29" t="s">
        <v>36</v>
      </c>
      <c r="D289" s="32">
        <f>D288+D287</f>
        <v>0</v>
      </c>
      <c r="E289" s="32">
        <f aca="true" t="shared" si="134" ref="E289:O289">E288+E287</f>
        <v>0</v>
      </c>
      <c r="F289" s="32">
        <f t="shared" si="134"/>
        <v>0</v>
      </c>
      <c r="G289" s="61">
        <f t="shared" si="134"/>
        <v>0</v>
      </c>
      <c r="H289" s="32">
        <f t="shared" si="134"/>
        <v>0</v>
      </c>
      <c r="I289" s="32">
        <f t="shared" si="134"/>
        <v>3</v>
      </c>
      <c r="J289" s="32">
        <f t="shared" si="134"/>
        <v>15</v>
      </c>
      <c r="K289" s="32">
        <f t="shared" si="134"/>
        <v>7.2</v>
      </c>
      <c r="L289" s="32">
        <f t="shared" si="134"/>
        <v>2.1</v>
      </c>
      <c r="M289" s="32">
        <f t="shared" si="134"/>
        <v>0</v>
      </c>
      <c r="N289" s="32">
        <f t="shared" si="134"/>
        <v>0</v>
      </c>
      <c r="O289" s="32">
        <f t="shared" si="134"/>
        <v>0</v>
      </c>
      <c r="P289" s="31">
        <f t="shared" si="118"/>
        <v>27.3</v>
      </c>
      <c r="Q289" s="37"/>
    </row>
    <row r="290" spans="1:17" ht="15.75">
      <c r="A290" s="68" t="s">
        <v>21</v>
      </c>
      <c r="B290" s="20" t="s">
        <v>17</v>
      </c>
      <c r="C290" s="29" t="s">
        <v>36</v>
      </c>
      <c r="D290" s="22">
        <v>0</v>
      </c>
      <c r="E290" s="22">
        <v>0</v>
      </c>
      <c r="F290" s="22">
        <v>0</v>
      </c>
      <c r="G290" s="60">
        <v>0</v>
      </c>
      <c r="H290" s="22">
        <v>0</v>
      </c>
      <c r="I290" s="22">
        <v>2</v>
      </c>
      <c r="J290" s="22">
        <v>11.8</v>
      </c>
      <c r="K290" s="22">
        <v>7.2</v>
      </c>
      <c r="L290" s="22">
        <v>0</v>
      </c>
      <c r="M290" s="22">
        <v>0</v>
      </c>
      <c r="N290" s="22">
        <v>0</v>
      </c>
      <c r="O290" s="22">
        <v>0</v>
      </c>
      <c r="P290" s="31">
        <f t="shared" si="118"/>
        <v>21</v>
      </c>
      <c r="Q290" s="37"/>
    </row>
    <row r="291" spans="1:17" ht="15.75">
      <c r="A291" s="68"/>
      <c r="B291" s="20" t="s">
        <v>18</v>
      </c>
      <c r="C291" s="29" t="s">
        <v>36</v>
      </c>
      <c r="D291" s="22">
        <v>0</v>
      </c>
      <c r="E291" s="22">
        <v>0</v>
      </c>
      <c r="F291" s="22">
        <v>0</v>
      </c>
      <c r="G291" s="60">
        <v>0</v>
      </c>
      <c r="H291" s="22">
        <v>0</v>
      </c>
      <c r="I291" s="22">
        <v>0</v>
      </c>
      <c r="J291" s="22">
        <v>4.2</v>
      </c>
      <c r="K291" s="22">
        <v>0</v>
      </c>
      <c r="L291" s="22">
        <v>2.1</v>
      </c>
      <c r="M291" s="22">
        <v>0</v>
      </c>
      <c r="N291" s="22">
        <v>0</v>
      </c>
      <c r="O291" s="22">
        <v>0</v>
      </c>
      <c r="P291" s="31">
        <f t="shared" si="118"/>
        <v>6.300000000000001</v>
      </c>
      <c r="Q291" s="37"/>
    </row>
    <row r="292" spans="1:17" ht="15.75">
      <c r="A292" s="68"/>
      <c r="B292" s="21" t="s">
        <v>14</v>
      </c>
      <c r="C292" s="29" t="s">
        <v>36</v>
      </c>
      <c r="D292" s="32">
        <f>D291+D290</f>
        <v>0</v>
      </c>
      <c r="E292" s="32">
        <f aca="true" t="shared" si="135" ref="E292:O292">E291+E290</f>
        <v>0</v>
      </c>
      <c r="F292" s="32">
        <f t="shared" si="135"/>
        <v>0</v>
      </c>
      <c r="G292" s="61">
        <f t="shared" si="135"/>
        <v>0</v>
      </c>
      <c r="H292" s="32">
        <f t="shared" si="135"/>
        <v>0</v>
      </c>
      <c r="I292" s="32">
        <f t="shared" si="135"/>
        <v>2</v>
      </c>
      <c r="J292" s="32">
        <f t="shared" si="135"/>
        <v>16</v>
      </c>
      <c r="K292" s="32">
        <f t="shared" si="135"/>
        <v>7.2</v>
      </c>
      <c r="L292" s="32">
        <f t="shared" si="135"/>
        <v>2.1</v>
      </c>
      <c r="M292" s="32">
        <f t="shared" si="135"/>
        <v>0</v>
      </c>
      <c r="N292" s="32">
        <f t="shared" si="135"/>
        <v>0</v>
      </c>
      <c r="O292" s="32">
        <f t="shared" si="135"/>
        <v>0</v>
      </c>
      <c r="P292" s="31">
        <f t="shared" si="118"/>
        <v>27.3</v>
      </c>
      <c r="Q292" s="37"/>
    </row>
    <row r="293" spans="1:17" ht="15.75">
      <c r="A293" s="72" t="s">
        <v>32</v>
      </c>
      <c r="B293" s="20" t="s">
        <v>17</v>
      </c>
      <c r="C293" s="29" t="s">
        <v>36</v>
      </c>
      <c r="D293" s="64">
        <v>0</v>
      </c>
      <c r="E293" s="64">
        <v>10.5</v>
      </c>
      <c r="F293" s="64">
        <v>27.4</v>
      </c>
      <c r="G293" s="65">
        <v>122.5</v>
      </c>
      <c r="H293" s="64">
        <v>10</v>
      </c>
      <c r="I293" s="64">
        <v>21.6</v>
      </c>
      <c r="J293" s="64">
        <v>80.2</v>
      </c>
      <c r="K293" s="64">
        <v>32.2</v>
      </c>
      <c r="L293" s="64">
        <v>48.4</v>
      </c>
      <c r="M293" s="64">
        <v>73.4</v>
      </c>
      <c r="N293" s="64">
        <v>28.5</v>
      </c>
      <c r="O293" s="64">
        <v>160</v>
      </c>
      <c r="P293" s="31">
        <f t="shared" si="118"/>
        <v>614.6999999999999</v>
      </c>
      <c r="Q293" s="37"/>
    </row>
    <row r="294" spans="1:17" ht="15.75">
      <c r="A294" s="72"/>
      <c r="B294" s="20" t="s">
        <v>18</v>
      </c>
      <c r="C294" s="29" t="s">
        <v>36</v>
      </c>
      <c r="D294" s="64">
        <v>0</v>
      </c>
      <c r="E294" s="64">
        <v>4.8</v>
      </c>
      <c r="F294" s="64">
        <v>13.4</v>
      </c>
      <c r="G294" s="65">
        <v>30.7</v>
      </c>
      <c r="H294" s="64">
        <v>0</v>
      </c>
      <c r="I294" s="64">
        <v>8.6</v>
      </c>
      <c r="J294" s="64">
        <v>22.1</v>
      </c>
      <c r="K294" s="64">
        <v>6.7</v>
      </c>
      <c r="L294" s="64">
        <v>13.5</v>
      </c>
      <c r="M294" s="64">
        <v>27</v>
      </c>
      <c r="N294" s="64">
        <v>0</v>
      </c>
      <c r="O294" s="64">
        <v>55.6</v>
      </c>
      <c r="P294" s="31">
        <f t="shared" si="118"/>
        <v>182.4</v>
      </c>
      <c r="Q294" s="37"/>
    </row>
    <row r="295" spans="1:17" ht="15.75">
      <c r="A295" s="72"/>
      <c r="B295" s="21" t="s">
        <v>14</v>
      </c>
      <c r="C295" s="29" t="s">
        <v>36</v>
      </c>
      <c r="D295" s="34">
        <f>D294+D293</f>
        <v>0</v>
      </c>
      <c r="E295" s="34">
        <f aca="true" t="shared" si="136" ref="E295:O295">E294+E293</f>
        <v>15.3</v>
      </c>
      <c r="F295" s="34">
        <f t="shared" si="136"/>
        <v>40.8</v>
      </c>
      <c r="G295" s="54">
        <f t="shared" si="136"/>
        <v>153.2</v>
      </c>
      <c r="H295" s="34">
        <f t="shared" si="136"/>
        <v>10</v>
      </c>
      <c r="I295" s="34">
        <f t="shared" si="136"/>
        <v>30.200000000000003</v>
      </c>
      <c r="J295" s="34">
        <f t="shared" si="136"/>
        <v>102.30000000000001</v>
      </c>
      <c r="K295" s="34">
        <f t="shared" si="136"/>
        <v>38.900000000000006</v>
      </c>
      <c r="L295" s="34">
        <f t="shared" si="136"/>
        <v>61.9</v>
      </c>
      <c r="M295" s="34">
        <f t="shared" si="136"/>
        <v>100.4</v>
      </c>
      <c r="N295" s="34">
        <f t="shared" si="136"/>
        <v>28.5</v>
      </c>
      <c r="O295" s="34">
        <f t="shared" si="136"/>
        <v>215.6</v>
      </c>
      <c r="P295" s="31">
        <f t="shared" si="118"/>
        <v>797.1</v>
      </c>
      <c r="Q295" s="37"/>
    </row>
    <row r="296" spans="1:17" ht="12.75">
      <c r="A296" s="4"/>
      <c r="B296" s="4"/>
      <c r="C296" s="4"/>
      <c r="D296" s="4"/>
      <c r="E296" s="4"/>
      <c r="F296" s="4"/>
      <c r="G296" s="40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4"/>
      <c r="B297" s="4"/>
      <c r="C297" s="4"/>
      <c r="D297" s="4"/>
      <c r="E297" s="4"/>
      <c r="F297" s="4"/>
      <c r="G297" s="40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4"/>
      <c r="B298" s="4"/>
      <c r="C298" s="4"/>
      <c r="D298" s="4"/>
      <c r="E298" s="4"/>
      <c r="F298" s="4"/>
      <c r="G298" s="40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4"/>
      <c r="B299" s="4"/>
      <c r="C299" s="4"/>
      <c r="D299" s="4"/>
      <c r="E299" s="4"/>
      <c r="F299" s="4"/>
      <c r="G299" s="40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4"/>
      <c r="B300" s="4"/>
      <c r="C300" s="4"/>
      <c r="D300" s="4"/>
      <c r="E300" s="4"/>
      <c r="F300" s="4"/>
      <c r="G300" s="40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4.25">
      <c r="A301" s="39"/>
      <c r="B301" s="4"/>
      <c r="C301" s="4"/>
      <c r="D301" s="4"/>
      <c r="E301" s="4"/>
      <c r="F301" s="4"/>
      <c r="G301" s="40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>
      <c r="A302" s="4"/>
      <c r="B302" s="4"/>
      <c r="C302" s="4"/>
      <c r="D302" s="4"/>
      <c r="E302" s="4"/>
      <c r="F302" s="4"/>
      <c r="G302" s="40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>
      <c r="A303" s="4"/>
      <c r="B303" s="4"/>
      <c r="C303" s="4"/>
      <c r="D303" s="4"/>
      <c r="E303" s="4"/>
      <c r="F303" s="4"/>
      <c r="G303" s="40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4"/>
      <c r="B304" s="4"/>
      <c r="C304" s="4"/>
      <c r="D304" s="4"/>
      <c r="E304" s="4"/>
      <c r="F304" s="4"/>
      <c r="G304" s="40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4"/>
      <c r="B305" s="4"/>
      <c r="C305" s="4"/>
      <c r="D305" s="4"/>
      <c r="E305" s="4"/>
      <c r="F305" s="4"/>
      <c r="G305" s="40"/>
      <c r="H305" s="4"/>
      <c r="I305" s="4"/>
      <c r="J305" s="4"/>
      <c r="K305" s="4"/>
      <c r="L305" s="4"/>
      <c r="M305" s="4"/>
      <c r="N305" s="4"/>
      <c r="O305" s="4"/>
      <c r="P305" s="4"/>
      <c r="Q305" s="4"/>
    </row>
  </sheetData>
  <sheetProtection password="C630" sheet="1" objects="1" scenarios="1" formatCells="0" formatColumns="0" formatRows="0"/>
  <mergeCells count="99">
    <mergeCell ref="A136:A138"/>
    <mergeCell ref="A85:A87"/>
    <mergeCell ref="A145:A147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293:A295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94:A96"/>
    <mergeCell ref="A97:A99"/>
    <mergeCell ref="A100:A102"/>
    <mergeCell ref="A106:A108"/>
    <mergeCell ref="A16:A18"/>
    <mergeCell ref="A91:A93"/>
    <mergeCell ref="A73:A75"/>
    <mergeCell ref="A76:A78"/>
    <mergeCell ref="A79:A81"/>
    <mergeCell ref="A148:A150"/>
    <mergeCell ref="A28:A30"/>
    <mergeCell ref="A31:A33"/>
    <mergeCell ref="A34:A36"/>
    <mergeCell ref="A37:A39"/>
    <mergeCell ref="A58:A60"/>
    <mergeCell ref="A61:A63"/>
    <mergeCell ref="A64:A66"/>
    <mergeCell ref="A67:A69"/>
    <mergeCell ref="A88:A90"/>
    <mergeCell ref="A82:A84"/>
    <mergeCell ref="A170:A172"/>
    <mergeCell ref="A173:A175"/>
    <mergeCell ref="A176:A178"/>
    <mergeCell ref="A179:A181"/>
    <mergeCell ref="A40:A42"/>
    <mergeCell ref="A43:A45"/>
    <mergeCell ref="A46:A48"/>
    <mergeCell ref="A49:A51"/>
    <mergeCell ref="A109:A111"/>
    <mergeCell ref="A55:A57"/>
    <mergeCell ref="A139:A141"/>
    <mergeCell ref="A142:A144"/>
    <mergeCell ref="A182:A184"/>
    <mergeCell ref="A151:P151"/>
    <mergeCell ref="A152:A154"/>
    <mergeCell ref="A155:A157"/>
    <mergeCell ref="A158:A160"/>
    <mergeCell ref="A161:A163"/>
    <mergeCell ref="A164:A166"/>
    <mergeCell ref="A209:A211"/>
    <mergeCell ref="A212:A214"/>
    <mergeCell ref="A233:A235"/>
    <mergeCell ref="A218:A220"/>
    <mergeCell ref="A221:A223"/>
    <mergeCell ref="A224:A226"/>
    <mergeCell ref="A227:A229"/>
    <mergeCell ref="A194:A196"/>
    <mergeCell ref="A197:A199"/>
    <mergeCell ref="A200:A202"/>
    <mergeCell ref="A167:A169"/>
    <mergeCell ref="A203:A205"/>
    <mergeCell ref="A206:A208"/>
    <mergeCell ref="A287:A289"/>
    <mergeCell ref="A290:A292"/>
    <mergeCell ref="A275:A277"/>
    <mergeCell ref="A236:A238"/>
    <mergeCell ref="A257:A259"/>
    <mergeCell ref="A260:A262"/>
    <mergeCell ref="A263:A265"/>
    <mergeCell ref="A266:A268"/>
    <mergeCell ref="A278:A280"/>
    <mergeCell ref="A239:A241"/>
    <mergeCell ref="A103:A105"/>
    <mergeCell ref="A248:A250"/>
    <mergeCell ref="A70:A72"/>
    <mergeCell ref="A215:A217"/>
    <mergeCell ref="A281:A283"/>
    <mergeCell ref="A284:A286"/>
    <mergeCell ref="A230:A232"/>
    <mergeCell ref="A185:A187"/>
    <mergeCell ref="A188:A190"/>
    <mergeCell ref="A191:A193"/>
    <mergeCell ref="A242:A244"/>
    <mergeCell ref="A245:A247"/>
    <mergeCell ref="A251:A253"/>
    <mergeCell ref="A254:A256"/>
    <mergeCell ref="A269:A271"/>
    <mergeCell ref="A272:A274"/>
  </mergeCells>
  <printOptions horizontalCentered="1"/>
  <pageMargins left="0" right="0" top="0" bottom="0" header="0.5118110236220472" footer="0.511811023622047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USER</cp:lastModifiedBy>
  <cp:lastPrinted>2014-07-07T04:44:51Z</cp:lastPrinted>
  <dcterms:created xsi:type="dcterms:W3CDTF">2012-02-03T07:18:03Z</dcterms:created>
  <dcterms:modified xsi:type="dcterms:W3CDTF">2015-01-19T07:41:20Z</dcterms:modified>
  <cp:category/>
  <cp:version/>
  <cp:contentType/>
  <cp:contentStatus/>
</cp:coreProperties>
</file>